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firstSheet="22" activeTab="26"/>
  </bookViews>
  <sheets>
    <sheet name="АСШ1" sheetId="1" r:id="rId1"/>
    <sheet name="АСШ2" sheetId="2" r:id="rId2"/>
    <sheet name="АСШ3" sheetId="3" r:id="rId3"/>
    <sheet name="АСШ4" sheetId="4" r:id="rId4"/>
    <sheet name="Новорыбинская СШ" sheetId="5" r:id="rId5"/>
    <sheet name="Урюпинская СШ" sheetId="6" r:id="rId6"/>
    <sheet name="Енбекская СШ" sheetId="7" r:id="rId7"/>
    <sheet name="Азатская СШ" sheetId="8" r:id="rId8"/>
    <sheet name="Одесская СШ" sheetId="9" r:id="rId9"/>
    <sheet name="Искровская СШ" sheetId="10" r:id="rId10"/>
    <sheet name="СШ им.Горького" sheetId="11" r:id="rId11"/>
    <sheet name="СШ им.Кирдищева" sheetId="12" r:id="rId12"/>
    <sheet name="Наумовская СШ" sheetId="13" r:id="rId13"/>
    <sheet name="Минская СШ" sheetId="14" r:id="rId14"/>
    <sheet name="Орнекская СШ" sheetId="15" r:id="rId15"/>
    <sheet name="СШ им.Кусаинова" sheetId="16" r:id="rId16"/>
    <sheet name="Кенесская ОШ" sheetId="17" r:id="rId17"/>
    <sheet name="Амангельдинская ОШ" sheetId="18" r:id="rId18"/>
    <sheet name="Барапская ОШ" sheetId="19" r:id="rId19"/>
    <sheet name="Кировская ОШ" sheetId="20" r:id="rId20"/>
    <sheet name="ОШ им.Мичурина" sheetId="21" r:id="rId21"/>
    <sheet name="Краснорборская ОШ" sheetId="22" r:id="rId22"/>
    <sheet name="Малоалександровская ОШ" sheetId="23" r:id="rId23"/>
    <sheet name="Курылысская ОШ" sheetId="24" r:id="rId24"/>
    <sheet name="Виноградовская ОШ" sheetId="25" r:id="rId25"/>
    <sheet name="Ерофеевская НШ" sheetId="26" r:id="rId26"/>
    <sheet name="Радовская НШ" sheetId="27" r:id="rId27"/>
  </sheets>
  <definedNames>
    <definedName name="_xlnm.Print_Area" localSheetId="7">'Азатская СШ'!$A$1:$E$35</definedName>
    <definedName name="_xlnm.Print_Area" localSheetId="17">'Амангельдинская ОШ'!$A$1:$E$35</definedName>
    <definedName name="_xlnm.Print_Area" localSheetId="0">'АСШ1'!$A$1:$E$35</definedName>
    <definedName name="_xlnm.Print_Area" localSheetId="1">'АСШ2'!$A$1:$E$35</definedName>
    <definedName name="_xlnm.Print_Area" localSheetId="2">'АСШ3'!$A$1:$E$35</definedName>
    <definedName name="_xlnm.Print_Area" localSheetId="3">'АСШ4'!$A$1:$E$35</definedName>
    <definedName name="_xlnm.Print_Area" localSheetId="18">'Барапская ОШ'!$A$1:$E$35</definedName>
    <definedName name="_xlnm.Print_Area" localSheetId="24">'Виноградовская ОШ'!$A$1:$E$35</definedName>
    <definedName name="_xlnm.Print_Area" localSheetId="6">'Енбекская СШ'!$A$1:$E$35</definedName>
    <definedName name="_xlnm.Print_Area" localSheetId="25">'Ерофеевская НШ'!$A$1:$E$35</definedName>
    <definedName name="_xlnm.Print_Area" localSheetId="9">'Искровская СШ'!$A$1:$E$35</definedName>
    <definedName name="_xlnm.Print_Area" localSheetId="16">'Кенесская ОШ'!$A$1:$E$35</definedName>
    <definedName name="_xlnm.Print_Area" localSheetId="19">'Кировская ОШ'!$A$1:$E$35</definedName>
    <definedName name="_xlnm.Print_Area" localSheetId="21">'Краснорборская ОШ'!$A$1:$E$35</definedName>
    <definedName name="_xlnm.Print_Area" localSheetId="23">'Курылысская ОШ'!$A$1:$E$35</definedName>
    <definedName name="_xlnm.Print_Area" localSheetId="22">'Малоалександровская ОШ'!$A$1:$E$35</definedName>
    <definedName name="_xlnm.Print_Area" localSheetId="13">'Минская СШ'!$A$1:$E$35</definedName>
    <definedName name="_xlnm.Print_Area" localSheetId="12">'Наумовская СШ'!$A$1:$E$35</definedName>
    <definedName name="_xlnm.Print_Area" localSheetId="4">'Новорыбинская СШ'!$A$1:$E$35</definedName>
    <definedName name="_xlnm.Print_Area" localSheetId="8">'Одесская СШ'!$A$1:$E$35</definedName>
    <definedName name="_xlnm.Print_Area" localSheetId="14">'Орнекская СШ'!$A$1:$E$35</definedName>
    <definedName name="_xlnm.Print_Area" localSheetId="20">'ОШ им.Мичурина'!$A$1:$E$35</definedName>
    <definedName name="_xlnm.Print_Area" localSheetId="26">'Радовская НШ'!$A$1:$E$35</definedName>
    <definedName name="_xlnm.Print_Area" localSheetId="10">'СШ им.Горького'!$A$1:$E$35</definedName>
    <definedName name="_xlnm.Print_Area" localSheetId="11">'СШ им.Кирдищева'!$A$1:$E$35</definedName>
    <definedName name="_xlnm.Print_Area" localSheetId="15">'СШ им.Кусаинова'!$A$1:$E$35</definedName>
    <definedName name="_xlnm.Print_Area" localSheetId="5">'Урюпинская СШ'!$A$1:$E$35</definedName>
  </definedNames>
  <calcPr fullCalcOnLoad="1"/>
</workbook>
</file>

<file path=xl/sharedStrings.xml><?xml version="1.0" encoding="utf-8"?>
<sst xmlns="http://schemas.openxmlformats.org/spreadsheetml/2006/main" count="1461" uniqueCount="58">
  <si>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</si>
  <si>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</si>
  <si>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</si>
  <si>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</si>
  <si>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</si>
  <si>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</si>
  <si>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</si>
  <si>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</si>
  <si>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</si>
  <si>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</si>
  <si>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</si>
  <si>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</si>
  <si>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</si>
  <si>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</si>
  <si>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</si>
  <si>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</si>
  <si>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</si>
  <si>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</si>
  <si>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</si>
  <si>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</si>
  <si>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</si>
  <si>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</si>
  <si>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</si>
  <si>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</si>
  <si>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</si>
  <si>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</si>
  <si>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</si>
  <si>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</si>
  <si>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</si>
  <si>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</si>
  <si>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Аккольский район, Аккольская СШ №2</t>
  </si>
  <si>
    <t>Аккольский район, Аккольская СШ №3</t>
  </si>
  <si>
    <t>Аккольский район, Аккольская СШ №4</t>
  </si>
  <si>
    <t>Аккольский район, Новорыбинская СШ</t>
  </si>
  <si>
    <t>Аккольский район, Урюпинская СШ</t>
  </si>
  <si>
    <t>Аккольский район, Енбекская СШ сад</t>
  </si>
  <si>
    <t xml:space="preserve">Аккольский район, Азатская СШ </t>
  </si>
  <si>
    <t xml:space="preserve">Аккольский район, Одесская СШ </t>
  </si>
  <si>
    <t xml:space="preserve">Аккольский район, Искровская СШ </t>
  </si>
  <si>
    <t>Аккольский район, Наумовская СШ</t>
  </si>
  <si>
    <t>Аккольский район, Минская СШ</t>
  </si>
  <si>
    <t>Аккольский район, Орнекская СШ</t>
  </si>
  <si>
    <t>Аккольский район,  СШ им. Кусаинов</t>
  </si>
  <si>
    <t>Аккольский район,  Барапская ОШ</t>
  </si>
  <si>
    <t>Аккольский район,  Амангельдинская  ОШ</t>
  </si>
  <si>
    <t>Аккольский район,  Кировская ОШ</t>
  </si>
  <si>
    <t>Аккольский район,   ОШ им. Мичурина</t>
  </si>
  <si>
    <t>Аккольский район,   Красноборская ОШ</t>
  </si>
  <si>
    <t>Аккольский район,   М-Александровская ОШ</t>
  </si>
  <si>
    <t>Аккольский район,   Курылысская ОШ</t>
  </si>
  <si>
    <t>Аккольский район,   Виноградовская ОШ</t>
  </si>
  <si>
    <t>Аккольский район,   Ерофеевская НШ</t>
  </si>
  <si>
    <t>Аккольский район,   Радовская НШ</t>
  </si>
  <si>
    <t>Аккольский район,  Кенесская ОШ</t>
  </si>
  <si>
    <t>Аккольский район, СШ сад им.Горького</t>
  </si>
  <si>
    <t>на 1 квартал 2020 года</t>
  </si>
  <si>
    <t>2020 год</t>
  </si>
  <si>
    <t>Аккольский район, СШ  сад им.Кирдищева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</si>
</sst>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00\ _₽_-;\-* #,##0.000\ _₽_-;_-* &quot;-&quot;??\ _₽_-;_-@_-"/>
    <numFmt numFmtId="182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4" fontId="41" fillId="0" borderId="10" xfId="0" applyNumberFormat="1" applyFont="1" applyBorder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74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2" fontId="41" fillId="0" borderId="10" xfId="58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E23" sqref="E2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29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9">
        <v>876</v>
      </c>
      <c r="D11" s="9">
        <v>876</v>
      </c>
      <c r="E11" s="9">
        <v>876</v>
      </c>
    </row>
    <row r="12" spans="1:5" ht="25.5">
      <c r="A12" s="12" t="s">
        <v>24</v>
      </c>
      <c r="B12" s="8" t="s">
        <v>2</v>
      </c>
      <c r="C12" s="20">
        <f>C13/C11</f>
        <v>323.5455479452055</v>
      </c>
      <c r="D12" s="20">
        <f>D13/D11</f>
        <v>56.83858447488584</v>
      </c>
      <c r="E12" s="20">
        <f>E13/E11</f>
        <v>56.83858447488584</v>
      </c>
    </row>
    <row r="13" spans="1:7" ht="25.5">
      <c r="A13" s="7" t="s">
        <v>11</v>
      </c>
      <c r="B13" s="8" t="s">
        <v>2</v>
      </c>
      <c r="C13" s="20">
        <f>C15+C29+C30+C31+C32+C33</f>
        <v>283425.9</v>
      </c>
      <c r="D13" s="20">
        <f>D15+D29+D30+D31+D32+D33</f>
        <v>49790.6</v>
      </c>
      <c r="E13" s="20">
        <f>E15+E29+E30+E31+E32+E33</f>
        <v>49790.6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181622.4</v>
      </c>
      <c r="D15" s="23">
        <f>D17+D20+D23+D26</f>
        <v>45405.6</v>
      </c>
      <c r="E15" s="23">
        <f>E17+E20+E23+E26</f>
        <v>45405.6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8292</v>
      </c>
      <c r="D17" s="23">
        <f>D19*D18*3</f>
        <v>2073</v>
      </c>
      <c r="E17" s="23">
        <f>E19*E18*3</f>
        <v>2073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25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138.2</v>
      </c>
      <c r="D19" s="17">
        <v>138.2</v>
      </c>
      <c r="E19" s="17">
        <v>138.2</v>
      </c>
    </row>
    <row r="20" spans="1:5" ht="25.5">
      <c r="A20" s="9" t="s">
        <v>22</v>
      </c>
      <c r="B20" s="8" t="s">
        <v>2</v>
      </c>
      <c r="C20" s="23">
        <f>C21*C22*12</f>
        <v>141792</v>
      </c>
      <c r="D20" s="23">
        <f>D21*D22*3</f>
        <v>35448</v>
      </c>
      <c r="E20" s="23">
        <f>E21*E22*3</f>
        <v>35448</v>
      </c>
    </row>
    <row r="21" spans="1:5" ht="20.25">
      <c r="A21" s="12" t="s">
        <v>4</v>
      </c>
      <c r="B21" s="13" t="s">
        <v>3</v>
      </c>
      <c r="C21" s="24">
        <v>70</v>
      </c>
      <c r="D21" s="24">
        <v>70</v>
      </c>
      <c r="E21" s="9">
        <v>70</v>
      </c>
    </row>
    <row r="22" spans="1:5" ht="21.75" customHeight="1">
      <c r="A22" s="12" t="s">
        <v>26</v>
      </c>
      <c r="B22" s="8" t="s">
        <v>27</v>
      </c>
      <c r="C22" s="24">
        <v>168.8</v>
      </c>
      <c r="D22" s="24">
        <v>168.8</v>
      </c>
      <c r="E22" s="24">
        <v>168.8</v>
      </c>
    </row>
    <row r="23" spans="1:5" ht="39">
      <c r="A23" s="16" t="s">
        <v>25</v>
      </c>
      <c r="B23" s="8" t="s">
        <v>2</v>
      </c>
      <c r="C23" s="9">
        <f>C24*C25*12</f>
        <v>12750</v>
      </c>
      <c r="D23" s="9">
        <f>D24*D25*3</f>
        <v>3187.5</v>
      </c>
      <c r="E23" s="9">
        <f>E24*E25*3</f>
        <v>3187.5</v>
      </c>
    </row>
    <row r="24" spans="1:5" ht="20.25">
      <c r="A24" s="12" t="s">
        <v>4</v>
      </c>
      <c r="B24" s="13" t="s">
        <v>3</v>
      </c>
      <c r="C24" s="9">
        <v>12.5</v>
      </c>
      <c r="D24" s="9">
        <v>12.5</v>
      </c>
      <c r="E24" s="9">
        <v>12.5</v>
      </c>
    </row>
    <row r="25" spans="1:5" ht="21.75" customHeight="1">
      <c r="A25" s="12" t="s">
        <v>26</v>
      </c>
      <c r="B25" s="8" t="s">
        <v>27</v>
      </c>
      <c r="C25" s="9">
        <v>85</v>
      </c>
      <c r="D25" s="9">
        <v>85</v>
      </c>
      <c r="E25" s="9">
        <v>85</v>
      </c>
    </row>
    <row r="26" spans="1:5" ht="25.5">
      <c r="A26" s="9" t="s">
        <v>23</v>
      </c>
      <c r="B26" s="8" t="s">
        <v>2</v>
      </c>
      <c r="C26" s="23">
        <f>C27*C28*12</f>
        <v>18788.4</v>
      </c>
      <c r="D26" s="23">
        <f>D27*D28*3</f>
        <v>4697.1</v>
      </c>
      <c r="E26" s="23">
        <f>E27*E28*3</f>
        <v>4697.1</v>
      </c>
    </row>
    <row r="27" spans="1:7" ht="20.25">
      <c r="A27" s="12" t="s">
        <v>4</v>
      </c>
      <c r="B27" s="13" t="s">
        <v>3</v>
      </c>
      <c r="C27" s="24">
        <v>25.5</v>
      </c>
      <c r="D27" s="24">
        <v>25.5</v>
      </c>
      <c r="E27" s="24">
        <v>25.5</v>
      </c>
      <c r="G27" s="19"/>
    </row>
    <row r="28" spans="1:5" ht="21.75" customHeight="1">
      <c r="A28" s="12" t="s">
        <v>26</v>
      </c>
      <c r="B28" s="8" t="s">
        <v>27</v>
      </c>
      <c r="C28" s="9">
        <v>61.4</v>
      </c>
      <c r="D28" s="9">
        <v>61.4</v>
      </c>
      <c r="E28" s="9">
        <v>61.4</v>
      </c>
    </row>
    <row r="29" spans="1:9" ht="25.5">
      <c r="A29" s="7" t="s">
        <v>5</v>
      </c>
      <c r="B29" s="8" t="s">
        <v>2</v>
      </c>
      <c r="C29" s="24">
        <v>17392</v>
      </c>
      <c r="D29" s="24">
        <v>1004</v>
      </c>
      <c r="E29" s="24">
        <v>1004</v>
      </c>
      <c r="I29" s="19"/>
    </row>
    <row r="30" spans="1:5" ht="36.75">
      <c r="A30" s="14" t="s">
        <v>6</v>
      </c>
      <c r="B30" s="8" t="s">
        <v>2</v>
      </c>
      <c r="C30" s="24">
        <v>16547</v>
      </c>
      <c r="D30" s="24">
        <v>1487</v>
      </c>
      <c r="E30" s="24">
        <v>1487</v>
      </c>
    </row>
    <row r="31" spans="1:5" ht="25.5">
      <c r="A31" s="14" t="s">
        <v>7</v>
      </c>
      <c r="B31" s="8" t="s">
        <v>2</v>
      </c>
      <c r="C31" s="24">
        <v>40000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27864.5</v>
      </c>
      <c r="D33" s="21">
        <v>1894</v>
      </c>
      <c r="E33" s="21">
        <v>1894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20" sqref="D2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38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>
        <v>2020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108</v>
      </c>
      <c r="D11" s="9">
        <v>108</v>
      </c>
      <c r="E11" s="9">
        <v>108</v>
      </c>
    </row>
    <row r="12" spans="1:5" ht="25.5">
      <c r="A12" s="12" t="s">
        <v>24</v>
      </c>
      <c r="B12" s="8" t="s">
        <v>2</v>
      </c>
      <c r="C12" s="20">
        <f>C13/C11</f>
        <v>1119.7037037037037</v>
      </c>
      <c r="D12" s="20">
        <f>D13/D11</f>
        <v>259.5324074074074</v>
      </c>
      <c r="E12" s="20">
        <f>E13/E11</f>
        <v>259.5324074074074</v>
      </c>
    </row>
    <row r="13" spans="1:7" ht="25.5">
      <c r="A13" s="7" t="s">
        <v>11</v>
      </c>
      <c r="B13" s="8" t="s">
        <v>2</v>
      </c>
      <c r="C13" s="20">
        <f>C15+C29+C30+C31+C32+C33</f>
        <v>120928</v>
      </c>
      <c r="D13" s="20">
        <f>D15+D29+D30+D31+D32+D33</f>
        <v>28029.5</v>
      </c>
      <c r="E13" s="20">
        <f>E15+E29+E30+E31+E32+E33</f>
        <v>28029.5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93978</v>
      </c>
      <c r="D15" s="23">
        <f>D17+D20+D23+D26</f>
        <v>23494.5</v>
      </c>
      <c r="E15" s="23">
        <f>E17+E20+E23+E26</f>
        <v>23494.5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5853.599999999999</v>
      </c>
      <c r="D17" s="23">
        <f>D19*D18*3</f>
        <v>1463.3999999999999</v>
      </c>
      <c r="E17" s="23">
        <f>E19*E18*3</f>
        <v>1463.3999999999999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162.6</v>
      </c>
      <c r="D19" s="17">
        <v>162.6</v>
      </c>
      <c r="E19" s="17">
        <v>162.6</v>
      </c>
    </row>
    <row r="20" spans="1:5" ht="25.5">
      <c r="A20" s="9" t="s">
        <v>22</v>
      </c>
      <c r="B20" s="8" t="s">
        <v>2</v>
      </c>
      <c r="C20" s="23">
        <f>C21*C22*12</f>
        <v>64545.59999999999</v>
      </c>
      <c r="D20" s="23">
        <f>D21*D22*3</f>
        <v>16136.399999999998</v>
      </c>
      <c r="E20" s="23">
        <f>E21*E22*3</f>
        <v>16136.399999999998</v>
      </c>
    </row>
    <row r="21" spans="1:5" ht="20.25">
      <c r="A21" s="12" t="s">
        <v>4</v>
      </c>
      <c r="B21" s="13" t="s">
        <v>3</v>
      </c>
      <c r="C21" s="24">
        <v>34</v>
      </c>
      <c r="D21" s="24">
        <v>34</v>
      </c>
      <c r="E21" s="24">
        <v>34</v>
      </c>
    </row>
    <row r="22" spans="1:5" ht="21.75" customHeight="1">
      <c r="A22" s="12" t="s">
        <v>26</v>
      </c>
      <c r="B22" s="8" t="s">
        <v>27</v>
      </c>
      <c r="C22" s="24">
        <v>158.2</v>
      </c>
      <c r="D22" s="24">
        <v>158.2</v>
      </c>
      <c r="E22" s="24">
        <v>158.2</v>
      </c>
    </row>
    <row r="23" spans="1:5" ht="39">
      <c r="A23" s="16" t="s">
        <v>25</v>
      </c>
      <c r="B23" s="8" t="s">
        <v>2</v>
      </c>
      <c r="C23" s="9">
        <f>C24*C25*12</f>
        <v>11012.4</v>
      </c>
      <c r="D23" s="9">
        <f>D24*D25*3</f>
        <v>2753.1</v>
      </c>
      <c r="E23" s="9">
        <f>E24*E25*3</f>
        <v>2753.1</v>
      </c>
    </row>
    <row r="24" spans="1:5" ht="20.25">
      <c r="A24" s="12" t="s">
        <v>4</v>
      </c>
      <c r="B24" s="13" t="s">
        <v>3</v>
      </c>
      <c r="C24" s="9">
        <v>9.5</v>
      </c>
      <c r="D24" s="9">
        <v>9.5</v>
      </c>
      <c r="E24" s="9">
        <v>9.5</v>
      </c>
    </row>
    <row r="25" spans="1:5" ht="21.75" customHeight="1">
      <c r="A25" s="12" t="s">
        <v>26</v>
      </c>
      <c r="B25" s="8" t="s">
        <v>27</v>
      </c>
      <c r="C25" s="9">
        <v>96.6</v>
      </c>
      <c r="D25" s="9">
        <v>96.6</v>
      </c>
      <c r="E25" s="9">
        <v>96.6</v>
      </c>
    </row>
    <row r="26" spans="1:5" ht="25.5">
      <c r="A26" s="9" t="s">
        <v>23</v>
      </c>
      <c r="B26" s="8" t="s">
        <v>2</v>
      </c>
      <c r="C26" s="23">
        <f>C27*C28*12</f>
        <v>12566.400000000001</v>
      </c>
      <c r="D26" s="23">
        <f>D27*D28*3</f>
        <v>3141.6000000000004</v>
      </c>
      <c r="E26" s="23">
        <f>E27*E28*3</f>
        <v>3141.6000000000004</v>
      </c>
    </row>
    <row r="27" spans="1:7" ht="20.25">
      <c r="A27" s="12" t="s">
        <v>4</v>
      </c>
      <c r="B27" s="13" t="s">
        <v>3</v>
      </c>
      <c r="C27" s="24">
        <v>17</v>
      </c>
      <c r="D27" s="24">
        <v>17</v>
      </c>
      <c r="E27" s="24">
        <v>17</v>
      </c>
      <c r="G27" s="19"/>
    </row>
    <row r="28" spans="1:5" ht="21.75" customHeight="1">
      <c r="A28" s="12" t="s">
        <v>26</v>
      </c>
      <c r="B28" s="8" t="s">
        <v>27</v>
      </c>
      <c r="C28" s="9">
        <v>61.6</v>
      </c>
      <c r="D28" s="9">
        <v>61.6</v>
      </c>
      <c r="E28" s="9">
        <v>61.6</v>
      </c>
    </row>
    <row r="29" spans="1:9" ht="25.5">
      <c r="A29" s="7" t="s">
        <v>5</v>
      </c>
      <c r="B29" s="8" t="s">
        <v>2</v>
      </c>
      <c r="C29" s="24">
        <v>12986</v>
      </c>
      <c r="D29" s="24">
        <v>2490</v>
      </c>
      <c r="E29" s="24">
        <v>2490</v>
      </c>
      <c r="I29" s="19"/>
    </row>
    <row r="30" spans="1:5" ht="36.75">
      <c r="A30" s="14" t="s">
        <v>6</v>
      </c>
      <c r="B30" s="8" t="s">
        <v>2</v>
      </c>
      <c r="C30" s="24">
        <v>4560</v>
      </c>
      <c r="D30" s="24">
        <v>468</v>
      </c>
      <c r="E30" s="24">
        <v>468</v>
      </c>
    </row>
    <row r="31" spans="1:5" ht="25.5">
      <c r="A31" s="14" t="s">
        <v>7</v>
      </c>
      <c r="B31" s="8" t="s">
        <v>2</v>
      </c>
      <c r="C31" s="23">
        <v>5000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4404</v>
      </c>
      <c r="D33" s="21">
        <v>1577</v>
      </c>
      <c r="E33" s="21">
        <v>1577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2: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54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120</v>
      </c>
      <c r="D11" s="9">
        <v>120</v>
      </c>
      <c r="E11" s="9">
        <v>120</v>
      </c>
    </row>
    <row r="12" spans="1:5" ht="25.5">
      <c r="A12" s="12" t="s">
        <v>24</v>
      </c>
      <c r="B12" s="8" t="s">
        <v>2</v>
      </c>
      <c r="C12" s="20">
        <f>C13/C11</f>
        <v>1146.055</v>
      </c>
      <c r="D12" s="20">
        <f>D13/D11</f>
        <v>216.93666666666667</v>
      </c>
      <c r="E12" s="20">
        <f>E13/E11</f>
        <v>216.93666666666667</v>
      </c>
    </row>
    <row r="13" spans="1:7" ht="25.5">
      <c r="A13" s="7" t="s">
        <v>11</v>
      </c>
      <c r="B13" s="8" t="s">
        <v>2</v>
      </c>
      <c r="C13" s="20">
        <f>C15+C29+C30+C31+C32+C33</f>
        <v>137526.6</v>
      </c>
      <c r="D13" s="20">
        <f>D15+D29+D30+D31+D32+D33</f>
        <v>26032.4</v>
      </c>
      <c r="E13" s="20">
        <f>E15+E29+E30+E31+E32+E33</f>
        <v>26032.4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90057.6</v>
      </c>
      <c r="D15" s="23">
        <f>D17+D20+D23+D26</f>
        <v>22514.4</v>
      </c>
      <c r="E15" s="23">
        <f>E17+E20+E23+E26</f>
        <v>22514.4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6202.800000000001</v>
      </c>
      <c r="D17" s="23">
        <f>D19*D18*3</f>
        <v>1550.7000000000003</v>
      </c>
      <c r="E17" s="23">
        <f>E19*E18*3</f>
        <v>1550.7000000000003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172.3</v>
      </c>
      <c r="D19" s="17">
        <v>172.3</v>
      </c>
      <c r="E19" s="17">
        <v>172.3</v>
      </c>
    </row>
    <row r="20" spans="1:5" ht="25.5">
      <c r="A20" s="9" t="s">
        <v>22</v>
      </c>
      <c r="B20" s="8" t="s">
        <v>2</v>
      </c>
      <c r="C20" s="23">
        <f>C21*C22*12</f>
        <v>57182.399999999994</v>
      </c>
      <c r="D20" s="23">
        <f>D21*D22*3</f>
        <v>14295.599999999999</v>
      </c>
      <c r="E20" s="23">
        <f>E21*E22*3</f>
        <v>14295.599999999999</v>
      </c>
    </row>
    <row r="21" spans="1:5" ht="20.25">
      <c r="A21" s="12" t="s">
        <v>4</v>
      </c>
      <c r="B21" s="13" t="s">
        <v>3</v>
      </c>
      <c r="C21" s="24">
        <v>28.5</v>
      </c>
      <c r="D21" s="24">
        <v>28.5</v>
      </c>
      <c r="E21" s="24">
        <v>28.5</v>
      </c>
    </row>
    <row r="22" spans="1:5" ht="21.75" customHeight="1">
      <c r="A22" s="12" t="s">
        <v>26</v>
      </c>
      <c r="B22" s="8" t="s">
        <v>27</v>
      </c>
      <c r="C22" s="24">
        <v>167.2</v>
      </c>
      <c r="D22" s="24">
        <v>167.2</v>
      </c>
      <c r="E22" s="24">
        <v>167.2</v>
      </c>
    </row>
    <row r="23" spans="1:5" ht="39">
      <c r="A23" s="16" t="s">
        <v>25</v>
      </c>
      <c r="B23" s="8" t="s">
        <v>2</v>
      </c>
      <c r="C23" s="9">
        <f>C24*C25*12</f>
        <v>11415.6</v>
      </c>
      <c r="D23" s="9">
        <f>D24*D25*3</f>
        <v>2853.9</v>
      </c>
      <c r="E23" s="9">
        <f>E24*E25*3</f>
        <v>2853.9</v>
      </c>
    </row>
    <row r="24" spans="1:5" ht="20.25">
      <c r="A24" s="12" t="s">
        <v>4</v>
      </c>
      <c r="B24" s="13" t="s">
        <v>3</v>
      </c>
      <c r="C24" s="9">
        <v>9</v>
      </c>
      <c r="D24" s="9">
        <v>9</v>
      </c>
      <c r="E24" s="9">
        <v>9</v>
      </c>
    </row>
    <row r="25" spans="1:5" ht="21.75" customHeight="1">
      <c r="A25" s="12" t="s">
        <v>26</v>
      </c>
      <c r="B25" s="8" t="s">
        <v>27</v>
      </c>
      <c r="C25" s="9">
        <v>105.7</v>
      </c>
      <c r="D25" s="9">
        <v>105.7</v>
      </c>
      <c r="E25" s="9">
        <v>105.7</v>
      </c>
    </row>
    <row r="26" spans="1:5" ht="25.5">
      <c r="A26" s="9" t="s">
        <v>23</v>
      </c>
      <c r="B26" s="8" t="s">
        <v>2</v>
      </c>
      <c r="C26" s="23">
        <f>C27*C28*12</f>
        <v>15256.800000000001</v>
      </c>
      <c r="D26" s="23">
        <f>D27*D28*3</f>
        <v>3814.2000000000003</v>
      </c>
      <c r="E26" s="23">
        <f>E27*E28*3</f>
        <v>3814.2000000000003</v>
      </c>
    </row>
    <row r="27" spans="1:7" ht="20.25">
      <c r="A27" s="12" t="s">
        <v>4</v>
      </c>
      <c r="B27" s="13" t="s">
        <v>3</v>
      </c>
      <c r="C27" s="24">
        <v>19.5</v>
      </c>
      <c r="D27" s="24">
        <v>19.5</v>
      </c>
      <c r="E27" s="24">
        <v>19.5</v>
      </c>
      <c r="G27" s="19"/>
    </row>
    <row r="28" spans="1:5" ht="21.75" customHeight="1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ht="25.5">
      <c r="A29" s="7" t="s">
        <v>5</v>
      </c>
      <c r="B29" s="8" t="s">
        <v>2</v>
      </c>
      <c r="C29" s="24">
        <v>11839</v>
      </c>
      <c r="D29" s="24">
        <v>2363</v>
      </c>
      <c r="E29" s="24">
        <v>2363</v>
      </c>
      <c r="I29" s="19"/>
    </row>
    <row r="30" spans="1:5" ht="36.75">
      <c r="A30" s="14" t="s">
        <v>6</v>
      </c>
      <c r="B30" s="8" t="s">
        <v>2</v>
      </c>
      <c r="C30" s="24">
        <v>3618</v>
      </c>
      <c r="D30" s="24">
        <v>465</v>
      </c>
      <c r="E30" s="24">
        <v>465</v>
      </c>
    </row>
    <row r="31" spans="1:5" ht="25.5">
      <c r="A31" s="14" t="s">
        <v>7</v>
      </c>
      <c r="B31" s="8" t="s">
        <v>2</v>
      </c>
      <c r="C31" s="23">
        <v>25000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7012</v>
      </c>
      <c r="D33" s="21">
        <v>690</v>
      </c>
      <c r="E33" s="21">
        <v>690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9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57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80</v>
      </c>
      <c r="D11" s="9">
        <v>80</v>
      </c>
      <c r="E11" s="9">
        <v>80</v>
      </c>
    </row>
    <row r="12" spans="1:5" ht="25.5">
      <c r="A12" s="12" t="s">
        <v>24</v>
      </c>
      <c r="B12" s="8" t="s">
        <v>2</v>
      </c>
      <c r="C12" s="20">
        <f>C13/C11</f>
        <v>1480.3650000000002</v>
      </c>
      <c r="D12" s="20">
        <f>D13/D11</f>
        <v>312.519375</v>
      </c>
      <c r="E12" s="20">
        <f>E13/E11</f>
        <v>312.519375</v>
      </c>
    </row>
    <row r="13" spans="1:7" ht="25.5">
      <c r="A13" s="7" t="s">
        <v>11</v>
      </c>
      <c r="B13" s="8" t="s">
        <v>2</v>
      </c>
      <c r="C13" s="20">
        <f>C15+C29+C30+C31+C32+C33</f>
        <v>118429.20000000001</v>
      </c>
      <c r="D13" s="20">
        <f>D15+D29+D30+D31+D32+D33</f>
        <v>25001.550000000003</v>
      </c>
      <c r="E13" s="20">
        <f>E15+E29+E30+E31+E32+E33</f>
        <v>25001.550000000003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81418.20000000001</v>
      </c>
      <c r="D15" s="23">
        <f>D17+D20+D23+D26</f>
        <v>20354.550000000003</v>
      </c>
      <c r="E15" s="23">
        <f>E17+E20+E23+E26</f>
        <v>20354.550000000003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6112.8</v>
      </c>
      <c r="D17" s="23">
        <f>D19*D18*3</f>
        <v>1528.2</v>
      </c>
      <c r="E17" s="23">
        <f>E19*E18*3</f>
        <v>1528.2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169.8</v>
      </c>
      <c r="D19" s="17">
        <v>169.8</v>
      </c>
      <c r="E19" s="17">
        <v>169.8</v>
      </c>
    </row>
    <row r="20" spans="1:5" ht="25.5">
      <c r="A20" s="9" t="s">
        <v>22</v>
      </c>
      <c r="B20" s="8" t="s">
        <v>2</v>
      </c>
      <c r="C20" s="23">
        <f>C21*C22*12</f>
        <v>49520.40000000001</v>
      </c>
      <c r="D20" s="23">
        <f>D21*D22*3</f>
        <v>12380.100000000002</v>
      </c>
      <c r="E20" s="23">
        <f>E21*E22*3</f>
        <v>12380.100000000002</v>
      </c>
    </row>
    <row r="21" spans="1:5" ht="20.25">
      <c r="A21" s="12" t="s">
        <v>4</v>
      </c>
      <c r="B21" s="13" t="s">
        <v>3</v>
      </c>
      <c r="C21" s="24">
        <v>29</v>
      </c>
      <c r="D21" s="24">
        <v>29</v>
      </c>
      <c r="E21" s="24">
        <v>29</v>
      </c>
    </row>
    <row r="22" spans="1:5" ht="21.75" customHeight="1">
      <c r="A22" s="12" t="s">
        <v>26</v>
      </c>
      <c r="B22" s="8" t="s">
        <v>27</v>
      </c>
      <c r="C22" s="24">
        <v>142.3</v>
      </c>
      <c r="D22" s="24">
        <v>142.3</v>
      </c>
      <c r="E22" s="24">
        <v>142.3</v>
      </c>
    </row>
    <row r="23" spans="1:5" ht="39">
      <c r="A23" s="16" t="s">
        <v>25</v>
      </c>
      <c r="B23" s="8" t="s">
        <v>2</v>
      </c>
      <c r="C23" s="9">
        <f>C24*C25*12</f>
        <v>12492</v>
      </c>
      <c r="D23" s="9">
        <f>D24*D25*3</f>
        <v>3123</v>
      </c>
      <c r="E23" s="9">
        <f>E24*E25*3</f>
        <v>3123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104.1</v>
      </c>
      <c r="D25" s="9">
        <v>104.1</v>
      </c>
      <c r="E25" s="9">
        <v>104.1</v>
      </c>
    </row>
    <row r="26" spans="1:5" ht="25.5">
      <c r="A26" s="9" t="s">
        <v>23</v>
      </c>
      <c r="B26" s="8" t="s">
        <v>2</v>
      </c>
      <c r="C26" s="23">
        <f>C27*C28*12</f>
        <v>13293</v>
      </c>
      <c r="D26" s="23">
        <f>D27*D28*3</f>
        <v>3323.25</v>
      </c>
      <c r="E26" s="23">
        <f>E27*E28*3</f>
        <v>3323.25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63.3</v>
      </c>
      <c r="D28" s="9">
        <v>63.3</v>
      </c>
      <c r="E28" s="9">
        <v>63.3</v>
      </c>
    </row>
    <row r="29" spans="1:9" ht="25.5">
      <c r="A29" s="7" t="s">
        <v>5</v>
      </c>
      <c r="B29" s="8" t="s">
        <v>2</v>
      </c>
      <c r="C29" s="24">
        <v>9810</v>
      </c>
      <c r="D29" s="24">
        <v>1890</v>
      </c>
      <c r="E29" s="24">
        <v>1890</v>
      </c>
      <c r="I29" s="19"/>
    </row>
    <row r="30" spans="1:5" ht="36.75">
      <c r="A30" s="14" t="s">
        <v>6</v>
      </c>
      <c r="B30" s="8" t="s">
        <v>2</v>
      </c>
      <c r="C30" s="24">
        <v>4929</v>
      </c>
      <c r="D30" s="24">
        <v>456</v>
      </c>
      <c r="E30" s="24">
        <v>456</v>
      </c>
    </row>
    <row r="31" spans="1:5" ht="25.5">
      <c r="A31" s="14" t="s">
        <v>7</v>
      </c>
      <c r="B31" s="8" t="s">
        <v>2</v>
      </c>
      <c r="C31" s="23">
        <v>18000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4272</v>
      </c>
      <c r="D33" s="21">
        <v>2301</v>
      </c>
      <c r="E33" s="21">
        <v>2301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30">
      <selection activeCell="C30" sqref="C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39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79</v>
      </c>
      <c r="D11" s="9">
        <v>79</v>
      </c>
      <c r="E11" s="9">
        <v>79</v>
      </c>
    </row>
    <row r="12" spans="1:5" ht="25.5">
      <c r="A12" s="12" t="s">
        <v>24</v>
      </c>
      <c r="B12" s="8" t="s">
        <v>2</v>
      </c>
      <c r="C12" s="20">
        <f>C13/C11</f>
        <v>1342.5215189873418</v>
      </c>
      <c r="D12" s="20">
        <f>D13/D11</f>
        <v>272.6145569620253</v>
      </c>
      <c r="E12" s="20">
        <f>E13/E11</f>
        <v>272.6145569620253</v>
      </c>
    </row>
    <row r="13" spans="1:7" ht="25.5">
      <c r="A13" s="7" t="s">
        <v>11</v>
      </c>
      <c r="B13" s="8" t="s">
        <v>2</v>
      </c>
      <c r="C13" s="20">
        <f>C15+C29+C30+C31+C32+C33</f>
        <v>106059.2</v>
      </c>
      <c r="D13" s="20">
        <f>D15+D29+D30+D31+D32+D33</f>
        <v>21536.55</v>
      </c>
      <c r="E13" s="20">
        <f>E15+E29+E30+E31+E32+E33</f>
        <v>21536.55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70792.2</v>
      </c>
      <c r="D15" s="23">
        <f>D17+D20+D23+D26</f>
        <v>17570.55</v>
      </c>
      <c r="E15" s="23">
        <f>E17+E20+E23+E26</f>
        <v>17570.55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5289</v>
      </c>
      <c r="D17" s="23">
        <f>D19*D18*3</f>
        <v>1194.75</v>
      </c>
      <c r="E17" s="23">
        <f>E19*E18*3</f>
        <v>1194.75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176.3</v>
      </c>
      <c r="D19" s="17">
        <v>159.3</v>
      </c>
      <c r="E19" s="17">
        <v>159.3</v>
      </c>
    </row>
    <row r="20" spans="1:5" ht="25.5">
      <c r="A20" s="9" t="s">
        <v>22</v>
      </c>
      <c r="B20" s="8" t="s">
        <v>2</v>
      </c>
      <c r="C20" s="23">
        <f>C21*C22*12</f>
        <v>40386.6</v>
      </c>
      <c r="D20" s="23">
        <f>D21*D22*3</f>
        <v>10096.65</v>
      </c>
      <c r="E20" s="23">
        <f>E21*E22*3</f>
        <v>10096.65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166.2</v>
      </c>
      <c r="D22" s="24">
        <v>166.2</v>
      </c>
      <c r="E22" s="24">
        <v>166.2</v>
      </c>
    </row>
    <row r="23" spans="1:5" ht="39">
      <c r="A23" s="16" t="s">
        <v>25</v>
      </c>
      <c r="B23" s="8" t="s">
        <v>2</v>
      </c>
      <c r="C23" s="9">
        <f>C24*C25*12</f>
        <v>10169.400000000001</v>
      </c>
      <c r="D23" s="9">
        <f>D24*D25*3</f>
        <v>2542.3500000000004</v>
      </c>
      <c r="E23" s="9">
        <f>E24*E25*3</f>
        <v>2542.3500000000004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99.7</v>
      </c>
      <c r="D25" s="9">
        <v>99.7</v>
      </c>
      <c r="E25" s="9">
        <v>99.7</v>
      </c>
    </row>
    <row r="26" spans="1:5" ht="25.5">
      <c r="A26" s="9" t="s">
        <v>23</v>
      </c>
      <c r="B26" s="8" t="s">
        <v>2</v>
      </c>
      <c r="C26" s="23">
        <f>C27*C28*12</f>
        <v>14947.2</v>
      </c>
      <c r="D26" s="23">
        <f>D27*D28*3</f>
        <v>3736.8</v>
      </c>
      <c r="E26" s="23">
        <f>E27*E28*3</f>
        <v>3736.8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6229</v>
      </c>
      <c r="D29" s="24">
        <v>2026</v>
      </c>
      <c r="E29" s="24">
        <v>2026</v>
      </c>
      <c r="I29" s="19"/>
    </row>
    <row r="30" spans="1:5" ht="36.75">
      <c r="A30" s="14" t="s">
        <v>6</v>
      </c>
      <c r="B30" s="8" t="s">
        <v>2</v>
      </c>
      <c r="C30" s="24">
        <v>4913</v>
      </c>
      <c r="D30" s="24">
        <v>552</v>
      </c>
      <c r="E30" s="24">
        <v>552</v>
      </c>
    </row>
    <row r="31" spans="1:5" ht="25.5">
      <c r="A31" s="14" t="s">
        <v>7</v>
      </c>
      <c r="B31" s="8" t="s">
        <v>2</v>
      </c>
      <c r="C31" s="23">
        <v>18000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6125</v>
      </c>
      <c r="D33" s="21">
        <v>1388</v>
      </c>
      <c r="E33" s="21">
        <v>1388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40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40</v>
      </c>
      <c r="D11" s="9">
        <v>40</v>
      </c>
      <c r="E11" s="9">
        <v>40</v>
      </c>
    </row>
    <row r="12" spans="1:5" ht="25.5">
      <c r="A12" s="12" t="s">
        <v>24</v>
      </c>
      <c r="B12" s="8" t="s">
        <v>2</v>
      </c>
      <c r="C12" s="20">
        <f>C13/C11</f>
        <v>1836.1799999999998</v>
      </c>
      <c r="D12" s="20">
        <f>D13/D11</f>
        <v>435.50124999999997</v>
      </c>
      <c r="E12" s="20">
        <f>E13/E11</f>
        <v>435.50124999999997</v>
      </c>
    </row>
    <row r="13" spans="1:7" ht="25.5">
      <c r="A13" s="7" t="s">
        <v>11</v>
      </c>
      <c r="B13" s="8" t="s">
        <v>2</v>
      </c>
      <c r="C13" s="20">
        <f>C15+C29+C30+C31+C32+C33</f>
        <v>73447.2</v>
      </c>
      <c r="D13" s="20">
        <f>D15+D29+D30+D31+D32+D33</f>
        <v>17420.05</v>
      </c>
      <c r="E13" s="20">
        <f>E15+E29+E30+E31+E32+E33</f>
        <v>17420.05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49132.2</v>
      </c>
      <c r="D15" s="23">
        <f>D17+D20+D23+D26</f>
        <v>12283.05</v>
      </c>
      <c r="E15" s="23">
        <f>E17+E20+E23+E26</f>
        <v>12283.05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3926.3999999999996</v>
      </c>
      <c r="D17" s="23">
        <f>D19*D18*3</f>
        <v>981.5999999999999</v>
      </c>
      <c r="E17" s="23">
        <f>E19*E18*3</f>
        <v>981.5999999999999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163.6</v>
      </c>
      <c r="D19" s="17">
        <v>163.6</v>
      </c>
      <c r="E19" s="17">
        <v>163.6</v>
      </c>
    </row>
    <row r="20" spans="1:5" ht="25.5">
      <c r="A20" s="9" t="s">
        <v>22</v>
      </c>
      <c r="B20" s="8" t="s">
        <v>2</v>
      </c>
      <c r="C20" s="23">
        <f>C21*C22*12</f>
        <v>23538.600000000002</v>
      </c>
      <c r="D20" s="23">
        <f>D21*D22*3</f>
        <v>5884.650000000001</v>
      </c>
      <c r="E20" s="23">
        <f>E21*E22*3</f>
        <v>5884.650000000001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145.3</v>
      </c>
      <c r="D22" s="24">
        <v>145.3</v>
      </c>
      <c r="E22" s="24">
        <v>145.3</v>
      </c>
    </row>
    <row r="23" spans="1:5" ht="39">
      <c r="A23" s="16" t="s">
        <v>25</v>
      </c>
      <c r="B23" s="8" t="s">
        <v>2</v>
      </c>
      <c r="C23" s="9">
        <f>C24*C25*12</f>
        <v>9475.2</v>
      </c>
      <c r="D23" s="9">
        <f>D24*D25*3</f>
        <v>2368.8</v>
      </c>
      <c r="E23" s="9">
        <f>E24*E25*3</f>
        <v>2368.8</v>
      </c>
    </row>
    <row r="24" spans="1:5" ht="20.25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12192</v>
      </c>
      <c r="D26" s="23">
        <f>D27*D28*3</f>
        <v>3048</v>
      </c>
      <c r="E26" s="23">
        <f>E27*E28*3</f>
        <v>3048</v>
      </c>
    </row>
    <row r="27" spans="1:7" ht="20.25">
      <c r="A27" s="12" t="s">
        <v>4</v>
      </c>
      <c r="B27" s="13" t="s">
        <v>3</v>
      </c>
      <c r="C27" s="24">
        <v>16</v>
      </c>
      <c r="D27" s="24">
        <v>16</v>
      </c>
      <c r="E27" s="24">
        <v>16</v>
      </c>
      <c r="G27" s="19"/>
    </row>
    <row r="28" spans="1:5" ht="21.75" customHeight="1">
      <c r="A28" s="12" t="s">
        <v>26</v>
      </c>
      <c r="B28" s="8" t="s">
        <v>27</v>
      </c>
      <c r="C28" s="9">
        <v>63.5</v>
      </c>
      <c r="D28" s="9">
        <v>63.5</v>
      </c>
      <c r="E28" s="9">
        <v>63.5</v>
      </c>
    </row>
    <row r="29" spans="1:9" ht="25.5">
      <c r="A29" s="7" t="s">
        <v>5</v>
      </c>
      <c r="B29" s="8" t="s">
        <v>2</v>
      </c>
      <c r="C29" s="24">
        <v>11034</v>
      </c>
      <c r="D29" s="24">
        <v>2453</v>
      </c>
      <c r="E29" s="24">
        <v>2453</v>
      </c>
      <c r="I29" s="19"/>
    </row>
    <row r="30" spans="1:5" ht="36.75">
      <c r="A30" s="14" t="s">
        <v>6</v>
      </c>
      <c r="B30" s="8" t="s">
        <v>2</v>
      </c>
      <c r="C30" s="24">
        <v>5157</v>
      </c>
      <c r="D30" s="24">
        <v>1022</v>
      </c>
      <c r="E30" s="24">
        <v>1022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8124</v>
      </c>
      <c r="D33" s="21">
        <v>1662</v>
      </c>
      <c r="E33" s="21">
        <v>1662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E35" sqref="E3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41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61</v>
      </c>
      <c r="D11" s="9">
        <v>61</v>
      </c>
      <c r="E11" s="9">
        <v>61</v>
      </c>
    </row>
    <row r="12" spans="1:5" ht="25.5">
      <c r="A12" s="12" t="s">
        <v>24</v>
      </c>
      <c r="B12" s="8" t="s">
        <v>2</v>
      </c>
      <c r="C12" s="20">
        <f>C13/C11</f>
        <v>1361.9426229508197</v>
      </c>
      <c r="D12" s="20">
        <f>D13/D11</f>
        <v>328.01680327868854</v>
      </c>
      <c r="E12" s="20">
        <f>E13/E11</f>
        <v>328.01680327868854</v>
      </c>
    </row>
    <row r="13" spans="1:7" ht="25.5">
      <c r="A13" s="7" t="s">
        <v>11</v>
      </c>
      <c r="B13" s="8" t="s">
        <v>2</v>
      </c>
      <c r="C13" s="20">
        <f>C15+C29+C30+C31+C32+C33</f>
        <v>83078.5</v>
      </c>
      <c r="D13" s="20">
        <f>D15+D29+D30+D31+D32+D33</f>
        <v>20009.025</v>
      </c>
      <c r="E13" s="20">
        <f>E15+E29+E30+E31+E32+E33</f>
        <v>20009.025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70618.5</v>
      </c>
      <c r="D15" s="23">
        <f>D17+D20+D23+D26</f>
        <v>17756.025</v>
      </c>
      <c r="E15" s="23">
        <f>E17+E20+E23+E26</f>
        <v>17756.025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3436.7999999999997</v>
      </c>
      <c r="D17" s="23">
        <f>D19*D18*3</f>
        <v>960.5999999999999</v>
      </c>
      <c r="E17" s="23">
        <f>E19*E18*3</f>
        <v>960.5999999999999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143.2</v>
      </c>
      <c r="D19" s="17">
        <v>160.1</v>
      </c>
      <c r="E19" s="17">
        <v>160.1</v>
      </c>
    </row>
    <row r="20" spans="1:5" ht="25.5">
      <c r="A20" s="9" t="s">
        <v>22</v>
      </c>
      <c r="B20" s="8" t="s">
        <v>2</v>
      </c>
      <c r="C20" s="23">
        <f>C21*C22*12</f>
        <v>44073.3</v>
      </c>
      <c r="D20" s="23">
        <f>D21*D22*3</f>
        <v>11018.325</v>
      </c>
      <c r="E20" s="23">
        <f>E21*E22*3</f>
        <v>11018.325</v>
      </c>
    </row>
    <row r="21" spans="1:5" ht="20.25">
      <c r="A21" s="12" t="s">
        <v>4</v>
      </c>
      <c r="B21" s="13" t="s">
        <v>3</v>
      </c>
      <c r="C21" s="24">
        <v>26.75</v>
      </c>
      <c r="D21" s="24">
        <v>26.75</v>
      </c>
      <c r="E21" s="24">
        <v>26.75</v>
      </c>
    </row>
    <row r="22" spans="1:5" ht="21.75" customHeight="1">
      <c r="A22" s="12" t="s">
        <v>26</v>
      </c>
      <c r="B22" s="8" t="s">
        <v>27</v>
      </c>
      <c r="C22" s="24">
        <v>137.3</v>
      </c>
      <c r="D22" s="24">
        <v>137.3</v>
      </c>
      <c r="E22" s="24">
        <v>137.3</v>
      </c>
    </row>
    <row r="23" spans="1:5" ht="39">
      <c r="A23" s="16" t="s">
        <v>25</v>
      </c>
      <c r="B23" s="8" t="s">
        <v>2</v>
      </c>
      <c r="C23" s="9">
        <f>C24*C25*12</f>
        <v>10067.400000000001</v>
      </c>
      <c r="D23" s="9">
        <f>D24*D25*3</f>
        <v>2516.8500000000004</v>
      </c>
      <c r="E23" s="9">
        <f>E24*E25*3</f>
        <v>2516.8500000000004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13041</v>
      </c>
      <c r="D26" s="23">
        <f>D27*D28*3</f>
        <v>3260.25</v>
      </c>
      <c r="E26" s="23">
        <f>E27*E28*3</f>
        <v>3260.25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62.1</v>
      </c>
      <c r="D28" s="9">
        <v>62.1</v>
      </c>
      <c r="E28" s="9">
        <v>62.1</v>
      </c>
    </row>
    <row r="29" spans="1:9" ht="25.5">
      <c r="A29" s="7" t="s">
        <v>5</v>
      </c>
      <c r="B29" s="8" t="s">
        <v>2</v>
      </c>
      <c r="C29" s="24">
        <v>7988</v>
      </c>
      <c r="D29" s="24">
        <v>1194</v>
      </c>
      <c r="E29" s="24">
        <v>1194</v>
      </c>
      <c r="I29" s="19"/>
    </row>
    <row r="30" spans="1:5" ht="36.75">
      <c r="A30" s="14" t="s">
        <v>6</v>
      </c>
      <c r="B30" s="8" t="s">
        <v>2</v>
      </c>
      <c r="C30" s="24">
        <v>2976</v>
      </c>
      <c r="D30" s="24">
        <v>282</v>
      </c>
      <c r="E30" s="24">
        <v>282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1496</v>
      </c>
      <c r="D33" s="21">
        <v>777</v>
      </c>
      <c r="E33" s="21">
        <v>777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E35" sqref="E3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42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30</v>
      </c>
      <c r="D11" s="9">
        <v>30</v>
      </c>
      <c r="E11" s="9">
        <v>30</v>
      </c>
    </row>
    <row r="12" spans="1:5" ht="25.5">
      <c r="A12" s="12" t="s">
        <v>24</v>
      </c>
      <c r="B12" s="8" t="s">
        <v>2</v>
      </c>
      <c r="C12" s="20">
        <f>C13/C11</f>
        <v>1852.5999999999997</v>
      </c>
      <c r="D12" s="20">
        <f>D13/D11</f>
        <v>445.4833333333333</v>
      </c>
      <c r="E12" s="20">
        <f>E13/E11</f>
        <v>445.4833333333333</v>
      </c>
    </row>
    <row r="13" spans="1:7" ht="25.5">
      <c r="A13" s="7" t="s">
        <v>11</v>
      </c>
      <c r="B13" s="8" t="s">
        <v>2</v>
      </c>
      <c r="C13" s="20">
        <f>C15+C29+C30+C31+C32+C33</f>
        <v>55577.99999999999</v>
      </c>
      <c r="D13" s="20">
        <f>D15+D29+D30+D31+D32+D33</f>
        <v>13364.499999999998</v>
      </c>
      <c r="E13" s="20">
        <f>E15+E29+E30+E31+E32+E33</f>
        <v>13364.499999999998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42725.99999999999</v>
      </c>
      <c r="D15" s="23">
        <f>D17+D20+D23+D26</f>
        <v>10681.499999999998</v>
      </c>
      <c r="E15" s="23">
        <f>E17+E20+E23+E26</f>
        <v>10681.499999999998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3712.7999999999997</v>
      </c>
      <c r="D17" s="23">
        <f>D19*D18*3</f>
        <v>928.1999999999999</v>
      </c>
      <c r="E17" s="23">
        <f>E19*E18*3</f>
        <v>928.1999999999999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154.7</v>
      </c>
      <c r="D19" s="17">
        <v>154.7</v>
      </c>
      <c r="E19" s="17">
        <v>154.7</v>
      </c>
    </row>
    <row r="20" spans="1:5" ht="25.5">
      <c r="A20" s="9" t="s">
        <v>22</v>
      </c>
      <c r="B20" s="8" t="s">
        <v>2</v>
      </c>
      <c r="C20" s="23">
        <f>C21*C22*12</f>
        <v>22048.199999999997</v>
      </c>
      <c r="D20" s="23">
        <f>D21*D22*3</f>
        <v>5512.049999999999</v>
      </c>
      <c r="E20" s="23">
        <f>E21*E22*3</f>
        <v>5512.049999999999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136.1</v>
      </c>
      <c r="D22" s="24">
        <v>136.1</v>
      </c>
      <c r="E22" s="24">
        <v>136.1</v>
      </c>
    </row>
    <row r="23" spans="1:5" ht="39">
      <c r="A23" s="16" t="s">
        <v>25</v>
      </c>
      <c r="B23" s="8" t="s">
        <v>2</v>
      </c>
      <c r="C23" s="9">
        <f>C24*C25*12</f>
        <v>6580.800000000001</v>
      </c>
      <c r="D23" s="9">
        <f>D24*D25*3</f>
        <v>1645.2000000000003</v>
      </c>
      <c r="E23" s="9">
        <f>E24*E25*3</f>
        <v>1645.2000000000003</v>
      </c>
    </row>
    <row r="24" spans="1:5" ht="20.25">
      <c r="A24" s="12" t="s">
        <v>4</v>
      </c>
      <c r="B24" s="13" t="s">
        <v>3</v>
      </c>
      <c r="C24" s="9">
        <v>6</v>
      </c>
      <c r="D24" s="9">
        <v>6</v>
      </c>
      <c r="E24" s="9">
        <v>6</v>
      </c>
    </row>
    <row r="25" spans="1:5" ht="21.75" customHeight="1">
      <c r="A25" s="12" t="s">
        <v>26</v>
      </c>
      <c r="B25" s="8" t="s">
        <v>27</v>
      </c>
      <c r="C25" s="9">
        <v>91.4</v>
      </c>
      <c r="D25" s="9">
        <v>91.4</v>
      </c>
      <c r="E25" s="9">
        <v>91.4</v>
      </c>
    </row>
    <row r="26" spans="1:5" ht="25.5">
      <c r="A26" s="9" t="s">
        <v>23</v>
      </c>
      <c r="B26" s="8" t="s">
        <v>2</v>
      </c>
      <c r="C26" s="23">
        <f>C27*C28*12</f>
        <v>10384.199999999999</v>
      </c>
      <c r="D26" s="23">
        <f>D27*D28*3</f>
        <v>2596.0499999999997</v>
      </c>
      <c r="E26" s="23">
        <f>E27*E28*3</f>
        <v>2596.0499999999997</v>
      </c>
    </row>
    <row r="27" spans="1:7" ht="20.25">
      <c r="A27" s="12" t="s">
        <v>4</v>
      </c>
      <c r="B27" s="13" t="s">
        <v>3</v>
      </c>
      <c r="C27" s="24">
        <v>13.5</v>
      </c>
      <c r="D27" s="24">
        <v>13.5</v>
      </c>
      <c r="E27" s="24">
        <v>13.5</v>
      </c>
      <c r="G27" s="19"/>
    </row>
    <row r="28" spans="1:5" ht="21.75" customHeight="1">
      <c r="A28" s="12" t="s">
        <v>26</v>
      </c>
      <c r="B28" s="8" t="s">
        <v>27</v>
      </c>
      <c r="C28" s="9">
        <v>64.1</v>
      </c>
      <c r="D28" s="9">
        <v>64.1</v>
      </c>
      <c r="E28" s="9">
        <v>64.1</v>
      </c>
    </row>
    <row r="29" spans="1:9" ht="25.5">
      <c r="A29" s="7" t="s">
        <v>5</v>
      </c>
      <c r="B29" s="8" t="s">
        <v>2</v>
      </c>
      <c r="C29" s="24">
        <v>7806</v>
      </c>
      <c r="D29" s="24">
        <v>1288</v>
      </c>
      <c r="E29" s="24">
        <v>1288</v>
      </c>
      <c r="I29" s="19"/>
    </row>
    <row r="30" spans="1:5" ht="36.75">
      <c r="A30" s="14" t="s">
        <v>6</v>
      </c>
      <c r="B30" s="8" t="s">
        <v>2</v>
      </c>
      <c r="C30" s="24">
        <v>3030</v>
      </c>
      <c r="D30" s="24">
        <v>280</v>
      </c>
      <c r="E30" s="24">
        <v>280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2016</v>
      </c>
      <c r="D33" s="21">
        <v>1115</v>
      </c>
      <c r="E33" s="21">
        <v>1115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2" sqref="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53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81</v>
      </c>
      <c r="D11" s="9">
        <v>81</v>
      </c>
      <c r="E11" s="9">
        <v>81</v>
      </c>
    </row>
    <row r="12" spans="1:5" ht="25.5">
      <c r="A12" s="12" t="s">
        <v>24</v>
      </c>
      <c r="B12" s="8" t="s">
        <v>2</v>
      </c>
      <c r="C12" s="20">
        <f>C13/C11</f>
        <v>1187.8222222222223</v>
      </c>
      <c r="D12" s="20">
        <f>D13/D11</f>
        <v>271.3009259259259</v>
      </c>
      <c r="E12" s="20">
        <f>E13/E11</f>
        <v>271.3009259259259</v>
      </c>
    </row>
    <row r="13" spans="1:7" ht="25.5">
      <c r="A13" s="7" t="s">
        <v>11</v>
      </c>
      <c r="B13" s="8" t="s">
        <v>2</v>
      </c>
      <c r="C13" s="20">
        <f>C15+C29+C30+C31+C32+C33</f>
        <v>96213.6</v>
      </c>
      <c r="D13" s="20">
        <f>D15+D29+D30+D31+D32+D33</f>
        <v>21975.375</v>
      </c>
      <c r="E13" s="20">
        <f>E15+E29+E30+E31+E32+E33</f>
        <v>21975.375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71329.5</v>
      </c>
      <c r="D15" s="23">
        <f>D17+D20+D23+D26</f>
        <v>17832.375</v>
      </c>
      <c r="E15" s="23">
        <f>E17+E20+E23+E26</f>
        <v>17832.375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4872</v>
      </c>
      <c r="D17" s="23">
        <f>D19*D18*3</f>
        <v>1218</v>
      </c>
      <c r="E17" s="23">
        <f>E19*E18*3</f>
        <v>1218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162.4</v>
      </c>
      <c r="D19" s="17">
        <v>162.4</v>
      </c>
      <c r="E19" s="17">
        <v>162.4</v>
      </c>
    </row>
    <row r="20" spans="1:5" ht="25.5">
      <c r="A20" s="9" t="s">
        <v>22</v>
      </c>
      <c r="B20" s="8" t="s">
        <v>2</v>
      </c>
      <c r="C20" s="23">
        <f>C21*C22*12</f>
        <v>36474.3</v>
      </c>
      <c r="D20" s="23">
        <f>D21*D22*3</f>
        <v>9118.575</v>
      </c>
      <c r="E20" s="23">
        <f>E21*E22*3</f>
        <v>9118.575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150.1</v>
      </c>
      <c r="D22" s="24">
        <v>150.1</v>
      </c>
      <c r="E22" s="24">
        <v>150.1</v>
      </c>
    </row>
    <row r="23" spans="1:5" ht="39">
      <c r="A23" s="16" t="s">
        <v>25</v>
      </c>
      <c r="B23" s="8" t="s">
        <v>2</v>
      </c>
      <c r="C23" s="9">
        <f>C24*C25*12</f>
        <v>15943.2</v>
      </c>
      <c r="D23" s="9">
        <f>D24*D25*3</f>
        <v>3985.8</v>
      </c>
      <c r="E23" s="9">
        <f>E24*E25*3</f>
        <v>3985.8</v>
      </c>
    </row>
    <row r="24" spans="1:5" ht="20.25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5" ht="21.75" customHeight="1">
      <c r="A25" s="12" t="s">
        <v>26</v>
      </c>
      <c r="B25" s="8" t="s">
        <v>27</v>
      </c>
      <c r="C25" s="9">
        <v>102.2</v>
      </c>
      <c r="D25" s="9">
        <v>102.2</v>
      </c>
      <c r="E25" s="9">
        <v>102.2</v>
      </c>
    </row>
    <row r="26" spans="1:5" ht="25.5">
      <c r="A26" s="9" t="s">
        <v>23</v>
      </c>
      <c r="B26" s="8" t="s">
        <v>2</v>
      </c>
      <c r="C26" s="23">
        <v>14040</v>
      </c>
      <c r="D26" s="23">
        <f>D27*D28*3</f>
        <v>3510</v>
      </c>
      <c r="E26" s="23">
        <f>E27*E28*3</f>
        <v>3510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13002</v>
      </c>
      <c r="D29" s="24">
        <v>2765</v>
      </c>
      <c r="E29" s="24">
        <v>2765</v>
      </c>
      <c r="I29" s="19"/>
    </row>
    <row r="30" spans="1:5" ht="36.75">
      <c r="A30" s="14" t="s">
        <v>6</v>
      </c>
      <c r="B30" s="8" t="s">
        <v>2</v>
      </c>
      <c r="C30" s="24">
        <v>4431</v>
      </c>
      <c r="D30" s="24">
        <v>425</v>
      </c>
      <c r="E30" s="24">
        <v>425</v>
      </c>
    </row>
    <row r="31" spans="1:5" ht="25.5">
      <c r="A31" s="14" t="s">
        <v>7</v>
      </c>
      <c r="B31" s="8" t="s">
        <v>2</v>
      </c>
      <c r="C31" s="23">
        <v>5000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2451.1</v>
      </c>
      <c r="D33" s="21">
        <v>953</v>
      </c>
      <c r="E33" s="21">
        <v>953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G28" sqref="G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44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31</v>
      </c>
      <c r="D11" s="9">
        <v>31</v>
      </c>
      <c r="E11" s="9">
        <v>31</v>
      </c>
    </row>
    <row r="12" spans="1:5" ht="25.5">
      <c r="A12" s="12" t="s">
        <v>24</v>
      </c>
      <c r="B12" s="8" t="s">
        <v>2</v>
      </c>
      <c r="C12" s="20">
        <f>C13/C11</f>
        <v>1928.632258064516</v>
      </c>
      <c r="D12" s="20">
        <f>D13/D11</f>
        <v>415.9629032258065</v>
      </c>
      <c r="E12" s="20">
        <f>E13/E11</f>
        <v>415.9629032258065</v>
      </c>
    </row>
    <row r="13" spans="1:7" ht="25.5">
      <c r="A13" s="7" t="s">
        <v>11</v>
      </c>
      <c r="B13" s="8" t="s">
        <v>2</v>
      </c>
      <c r="C13" s="20">
        <f>C15+C29+C30+C31+C32+C33</f>
        <v>59787.6</v>
      </c>
      <c r="D13" s="20">
        <f>D15+D29+D30+D31+D32+D33</f>
        <v>12894.85</v>
      </c>
      <c r="E13" s="20">
        <f>E15+E29+E30+E31+E32+E33</f>
        <v>12894.85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42348.6</v>
      </c>
      <c r="D15" s="23">
        <f>D17+D20+D23+D26</f>
        <v>8768.85</v>
      </c>
      <c r="E15" s="23">
        <f>E17+E20+E23+E26</f>
        <v>8768.85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1921.1999999999998</v>
      </c>
      <c r="D17" s="23">
        <f>D19*D18*3</f>
        <v>480.29999999999995</v>
      </c>
      <c r="E17" s="23">
        <f>E19*E18*3</f>
        <v>480.29999999999995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160.1</v>
      </c>
      <c r="D19" s="17">
        <v>160.1</v>
      </c>
      <c r="E19" s="17">
        <v>160.1</v>
      </c>
    </row>
    <row r="20" spans="1:5" ht="25.5">
      <c r="A20" s="9" t="s">
        <v>22</v>
      </c>
      <c r="B20" s="8" t="s">
        <v>2</v>
      </c>
      <c r="C20" s="23">
        <f>C21*C22*12</f>
        <v>19351.199999999997</v>
      </c>
      <c r="D20" s="23">
        <f>D21*D22*3</f>
        <v>3019.5</v>
      </c>
      <c r="E20" s="23">
        <f>E21*E22*3</f>
        <v>3019.5</v>
      </c>
    </row>
    <row r="21" spans="1:5" ht="20.25">
      <c r="A21" s="12" t="s">
        <v>4</v>
      </c>
      <c r="B21" s="13" t="s">
        <v>3</v>
      </c>
      <c r="C21" s="24">
        <v>11</v>
      </c>
      <c r="D21" s="24">
        <v>11</v>
      </c>
      <c r="E21" s="24">
        <v>11</v>
      </c>
    </row>
    <row r="22" spans="1:5" ht="21.75" customHeight="1">
      <c r="A22" s="12" t="s">
        <v>26</v>
      </c>
      <c r="B22" s="8" t="s">
        <v>27</v>
      </c>
      <c r="C22" s="24">
        <v>146.6</v>
      </c>
      <c r="D22" s="24">
        <v>91.5</v>
      </c>
      <c r="E22" s="24">
        <v>91.5</v>
      </c>
    </row>
    <row r="23" spans="1:5" ht="39">
      <c r="A23" s="16" t="s">
        <v>25</v>
      </c>
      <c r="B23" s="8" t="s">
        <v>2</v>
      </c>
      <c r="C23" s="9">
        <f>C24*C25*12</f>
        <v>8205</v>
      </c>
      <c r="D23" s="9">
        <f>D24*D25*3</f>
        <v>2051.25</v>
      </c>
      <c r="E23" s="9">
        <f>E24*E25*3</f>
        <v>2051.25</v>
      </c>
    </row>
    <row r="24" spans="1:5" ht="20.25">
      <c r="A24" s="12" t="s">
        <v>4</v>
      </c>
      <c r="B24" s="13" t="s">
        <v>3</v>
      </c>
      <c r="C24" s="9">
        <v>6.25</v>
      </c>
      <c r="D24" s="9">
        <v>6.25</v>
      </c>
      <c r="E24" s="9">
        <v>6.25</v>
      </c>
    </row>
    <row r="25" spans="1:5" ht="21.75" customHeight="1">
      <c r="A25" s="12" t="s">
        <v>26</v>
      </c>
      <c r="B25" s="8" t="s">
        <v>27</v>
      </c>
      <c r="C25" s="9">
        <v>109.4</v>
      </c>
      <c r="D25" s="9">
        <v>109.4</v>
      </c>
      <c r="E25" s="9">
        <v>109.4</v>
      </c>
    </row>
    <row r="26" spans="1:5" ht="25.5">
      <c r="A26" s="9" t="s">
        <v>23</v>
      </c>
      <c r="B26" s="8" t="s">
        <v>2</v>
      </c>
      <c r="C26" s="23">
        <f>C27*C28*12</f>
        <v>12871.2</v>
      </c>
      <c r="D26" s="23">
        <f>D27*D28*3</f>
        <v>3217.8</v>
      </c>
      <c r="E26" s="23">
        <f>E27*E28*3</f>
        <v>3217.8</v>
      </c>
    </row>
    <row r="27" spans="1:7" ht="20.25">
      <c r="A27" s="12" t="s">
        <v>4</v>
      </c>
      <c r="B27" s="13" t="s">
        <v>3</v>
      </c>
      <c r="C27" s="24">
        <v>15.5</v>
      </c>
      <c r="D27" s="24">
        <v>15.5</v>
      </c>
      <c r="E27" s="24">
        <v>15.5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7717</v>
      </c>
      <c r="D29" s="24">
        <v>2499</v>
      </c>
      <c r="E29" s="24">
        <v>2499</v>
      </c>
      <c r="I29" s="19"/>
    </row>
    <row r="30" spans="1:5" ht="36.75">
      <c r="A30" s="14" t="s">
        <v>6</v>
      </c>
      <c r="B30" s="8" t="s">
        <v>2</v>
      </c>
      <c r="C30" s="24">
        <v>3786</v>
      </c>
      <c r="D30" s="24">
        <v>419</v>
      </c>
      <c r="E30" s="24">
        <v>419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5936</v>
      </c>
      <c r="D33" s="21">
        <v>1208</v>
      </c>
      <c r="E33" s="21">
        <v>1208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30">
      <selection activeCell="D15" sqref="D1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43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63</v>
      </c>
      <c r="D11" s="9">
        <v>63</v>
      </c>
      <c r="E11" s="9">
        <v>63</v>
      </c>
    </row>
    <row r="12" spans="1:5" ht="25.5">
      <c r="A12" s="12" t="s">
        <v>24</v>
      </c>
      <c r="B12" s="8" t="s">
        <v>2</v>
      </c>
      <c r="C12" s="20">
        <f>C13/C11</f>
        <v>1047.4920634920634</v>
      </c>
      <c r="D12" s="20">
        <f>D13/D11</f>
        <v>268.5595238095238</v>
      </c>
      <c r="E12" s="20">
        <f>E13/E11</f>
        <v>268.5595238095238</v>
      </c>
    </row>
    <row r="13" spans="1:7" ht="25.5">
      <c r="A13" s="7" t="s">
        <v>11</v>
      </c>
      <c r="B13" s="8" t="s">
        <v>2</v>
      </c>
      <c r="C13" s="20">
        <f>C15+C29+C30+C31+C32+C33</f>
        <v>65992</v>
      </c>
      <c r="D13" s="20">
        <f>D15+D29+D30+D31+D32+D33</f>
        <v>16919.25</v>
      </c>
      <c r="E13" s="20">
        <f>E15+E29+E30+E31+E32+E33</f>
        <v>16919.25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50289</v>
      </c>
      <c r="D15" s="23">
        <f>D17+D20+D23+D26</f>
        <v>12572.25</v>
      </c>
      <c r="E15" s="23">
        <f>E17+E20+E23+E26</f>
        <v>12572.25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4322.4</v>
      </c>
      <c r="D17" s="23">
        <f>D19*D18*3</f>
        <v>1080.6</v>
      </c>
      <c r="E17" s="23">
        <f>E19*E18*3</f>
        <v>1080.6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180.1</v>
      </c>
      <c r="D19" s="17">
        <v>180.1</v>
      </c>
      <c r="E19" s="17">
        <v>180.1</v>
      </c>
    </row>
    <row r="20" spans="1:5" ht="25.5">
      <c r="A20" s="9" t="s">
        <v>22</v>
      </c>
      <c r="B20" s="8" t="s">
        <v>2</v>
      </c>
      <c r="C20" s="23">
        <f>C21*C22*12</f>
        <v>26913.6</v>
      </c>
      <c r="D20" s="23">
        <f>D21*D22*3</f>
        <v>6728.4</v>
      </c>
      <c r="E20" s="23">
        <f>E21*E22*3</f>
        <v>6728.4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160.2</v>
      </c>
      <c r="D22" s="24">
        <v>160.2</v>
      </c>
      <c r="E22" s="24">
        <v>160.2</v>
      </c>
    </row>
    <row r="23" spans="1:5" ht="39">
      <c r="A23" s="16" t="s">
        <v>25</v>
      </c>
      <c r="B23" s="8" t="s">
        <v>2</v>
      </c>
      <c r="C23" s="9">
        <f>C24*C25*12</f>
        <v>8991</v>
      </c>
      <c r="D23" s="9">
        <f>D24*D25*3</f>
        <v>2247.75</v>
      </c>
      <c r="E23" s="9">
        <f>E24*E25*3</f>
        <v>2247.75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99.9</v>
      </c>
      <c r="D25" s="9">
        <v>99.9</v>
      </c>
      <c r="E25" s="9">
        <v>99.9</v>
      </c>
    </row>
    <row r="26" spans="1:5" ht="25.5">
      <c r="A26" s="9" t="s">
        <v>23</v>
      </c>
      <c r="B26" s="8" t="s">
        <v>2</v>
      </c>
      <c r="C26" s="23">
        <f>C27*C28*12</f>
        <v>10062</v>
      </c>
      <c r="D26" s="23">
        <f>D27*D28*3</f>
        <v>2515.5</v>
      </c>
      <c r="E26" s="23">
        <f>E27*E28*3</f>
        <v>2515.5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24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64.5</v>
      </c>
      <c r="D28" s="9">
        <v>64.5</v>
      </c>
      <c r="E28" s="9">
        <v>64.5</v>
      </c>
    </row>
    <row r="29" spans="1:9" ht="25.5">
      <c r="A29" s="7" t="s">
        <v>5</v>
      </c>
      <c r="B29" s="8" t="s">
        <v>2</v>
      </c>
      <c r="C29" s="24">
        <v>10232</v>
      </c>
      <c r="D29" s="24">
        <v>2499</v>
      </c>
      <c r="E29" s="24">
        <v>2499</v>
      </c>
      <c r="I29" s="19"/>
    </row>
    <row r="30" spans="1:5" ht="36.75">
      <c r="A30" s="14" t="s">
        <v>6</v>
      </c>
      <c r="B30" s="8" t="s">
        <v>2</v>
      </c>
      <c r="C30" s="24">
        <v>1854</v>
      </c>
      <c r="D30" s="24">
        <v>273</v>
      </c>
      <c r="E30" s="24">
        <v>273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3617</v>
      </c>
      <c r="D33" s="21">
        <v>1575</v>
      </c>
      <c r="E33" s="21">
        <v>1575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30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538</v>
      </c>
      <c r="D11" s="9">
        <v>538</v>
      </c>
      <c r="E11" s="9">
        <v>538</v>
      </c>
    </row>
    <row r="12" spans="1:5" ht="25.5">
      <c r="A12" s="12" t="s">
        <v>24</v>
      </c>
      <c r="B12" s="8" t="s">
        <v>2</v>
      </c>
      <c r="C12" s="20">
        <f>C13/C11</f>
        <v>326.78847583643125</v>
      </c>
      <c r="D12" s="20">
        <f>D13/D11</f>
        <v>67.63903345724907</v>
      </c>
      <c r="E12" s="20">
        <f>E13/E11</f>
        <v>67.63903345724907</v>
      </c>
    </row>
    <row r="13" spans="1:7" ht="25.5">
      <c r="A13" s="7" t="s">
        <v>11</v>
      </c>
      <c r="B13" s="8" t="s">
        <v>2</v>
      </c>
      <c r="C13" s="20">
        <f>C15+C29+C30+C31+C32+C33</f>
        <v>175812.2</v>
      </c>
      <c r="D13" s="20">
        <f>D15+D29+D30+D31+D32+D33</f>
        <v>36389.8</v>
      </c>
      <c r="E13" s="20">
        <f>E15+E29+E30+E31+E32+E33</f>
        <v>36389.8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123499.2</v>
      </c>
      <c r="D15" s="23">
        <f>D17+D20+D23+D26</f>
        <v>30874.8</v>
      </c>
      <c r="E15" s="23">
        <f>E17+E20+E23+E26</f>
        <v>30874.8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6720</v>
      </c>
      <c r="D17" s="23">
        <f>D19*D18*3</f>
        <v>1680</v>
      </c>
      <c r="E17" s="23">
        <f>E19*E18*3</f>
        <v>1680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140</v>
      </c>
      <c r="D19" s="17">
        <v>140</v>
      </c>
      <c r="E19" s="17">
        <v>140</v>
      </c>
    </row>
    <row r="20" spans="1:5" ht="25.5">
      <c r="A20" s="9" t="s">
        <v>22</v>
      </c>
      <c r="B20" s="8" t="s">
        <v>2</v>
      </c>
      <c r="C20" s="23">
        <f>C21*C22*12</f>
        <v>89658</v>
      </c>
      <c r="D20" s="23">
        <f>D21*D22*3</f>
        <v>22414.5</v>
      </c>
      <c r="E20" s="23">
        <f>E21*E22*3</f>
        <v>22414.5</v>
      </c>
    </row>
    <row r="21" spans="1:5" ht="20.25">
      <c r="A21" s="12" t="s">
        <v>4</v>
      </c>
      <c r="B21" s="13" t="s">
        <v>3</v>
      </c>
      <c r="C21" s="24">
        <v>51</v>
      </c>
      <c r="D21" s="24">
        <v>51</v>
      </c>
      <c r="E21" s="24">
        <v>51</v>
      </c>
    </row>
    <row r="22" spans="1:5" ht="21.75" customHeight="1">
      <c r="A22" s="12" t="s">
        <v>26</v>
      </c>
      <c r="B22" s="8" t="s">
        <v>27</v>
      </c>
      <c r="C22" s="24">
        <v>146.5</v>
      </c>
      <c r="D22" s="24">
        <v>146.5</v>
      </c>
      <c r="E22" s="24">
        <v>146.5</v>
      </c>
    </row>
    <row r="23" spans="1:5" ht="39">
      <c r="A23" s="16" t="s">
        <v>25</v>
      </c>
      <c r="B23" s="8" t="s">
        <v>2</v>
      </c>
      <c r="C23" s="9">
        <f>C24*C25*12</f>
        <v>10092</v>
      </c>
      <c r="D23" s="9">
        <f>D24*D25*3</f>
        <v>2523</v>
      </c>
      <c r="E23" s="9">
        <f>E24*E25*3</f>
        <v>2523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84.1</v>
      </c>
      <c r="D25" s="9">
        <v>84.1</v>
      </c>
      <c r="E25" s="9">
        <v>84.1</v>
      </c>
    </row>
    <row r="26" spans="1:5" ht="25.5">
      <c r="A26" s="9" t="s">
        <v>23</v>
      </c>
      <c r="B26" s="8" t="s">
        <v>2</v>
      </c>
      <c r="C26" s="23">
        <f>C27*C28*12</f>
        <v>17029.2</v>
      </c>
      <c r="D26" s="23">
        <f>D27*D28*3</f>
        <v>4257.3</v>
      </c>
      <c r="E26" s="23">
        <f>E27*E28*3</f>
        <v>4257.3</v>
      </c>
    </row>
    <row r="27" spans="1:7" ht="20.25">
      <c r="A27" s="12" t="s">
        <v>4</v>
      </c>
      <c r="B27" s="13" t="s">
        <v>3</v>
      </c>
      <c r="C27" s="24">
        <v>23</v>
      </c>
      <c r="D27" s="24">
        <v>23</v>
      </c>
      <c r="E27" s="9">
        <v>23</v>
      </c>
      <c r="G27" s="19"/>
    </row>
    <row r="28" spans="1:5" ht="21.75" customHeight="1">
      <c r="A28" s="12" t="s">
        <v>26</v>
      </c>
      <c r="B28" s="8" t="s">
        <v>27</v>
      </c>
      <c r="C28" s="9">
        <v>61.7</v>
      </c>
      <c r="D28" s="9">
        <v>61.7</v>
      </c>
      <c r="E28" s="9">
        <v>61.7</v>
      </c>
    </row>
    <row r="29" spans="1:9" ht="25.5">
      <c r="A29" s="7" t="s">
        <v>5</v>
      </c>
      <c r="B29" s="8" t="s">
        <v>2</v>
      </c>
      <c r="C29" s="24">
        <v>24963</v>
      </c>
      <c r="D29" s="24">
        <v>3153</v>
      </c>
      <c r="E29" s="24">
        <v>3153</v>
      </c>
      <c r="I29" s="19"/>
    </row>
    <row r="30" spans="1:5" ht="36.75">
      <c r="A30" s="14" t="s">
        <v>6</v>
      </c>
      <c r="B30" s="8" t="s">
        <v>2</v>
      </c>
      <c r="C30" s="24">
        <v>10317</v>
      </c>
      <c r="D30" s="24">
        <v>1470</v>
      </c>
      <c r="E30" s="24">
        <v>1470</v>
      </c>
    </row>
    <row r="31" spans="1:5" ht="25.5">
      <c r="A31" s="14" t="s">
        <v>7</v>
      </c>
      <c r="B31" s="8" t="s">
        <v>2</v>
      </c>
      <c r="C31" s="24">
        <v>10000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7033</v>
      </c>
      <c r="D33" s="21">
        <v>892</v>
      </c>
      <c r="E33" s="21">
        <v>892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45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5" ht="25.5">
      <c r="A12" s="12" t="s">
        <v>24</v>
      </c>
      <c r="B12" s="8" t="s">
        <v>2</v>
      </c>
      <c r="C12" s="20">
        <f>C13/C11</f>
        <v>2515.342857142857</v>
      </c>
      <c r="D12" s="20">
        <f>D13/D11</f>
        <v>568.1214285714285</v>
      </c>
      <c r="E12" s="20">
        <f>E13/E11</f>
        <v>568.1214285714285</v>
      </c>
    </row>
    <row r="13" spans="1:7" ht="25.5">
      <c r="A13" s="7" t="s">
        <v>11</v>
      </c>
      <c r="B13" s="8" t="s">
        <v>2</v>
      </c>
      <c r="C13" s="20">
        <f>C15+C29+C30+C31+C32+C33</f>
        <v>35214.8</v>
      </c>
      <c r="D13" s="20">
        <f>D15+D29+D30+D31+D32+D33</f>
        <v>7953.7</v>
      </c>
      <c r="E13" s="20">
        <f>E15+E29+E30+E31+E32+E33</f>
        <v>7953.7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26542.8</v>
      </c>
      <c r="D15" s="23">
        <f>D17+D20+D23+D26</f>
        <v>6635.7</v>
      </c>
      <c r="E15" s="23">
        <f>E17+E20+E23+E26</f>
        <v>6635.7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2149.2</v>
      </c>
      <c r="D17" s="23">
        <f>D19*D18*3</f>
        <v>537.3</v>
      </c>
      <c r="E17" s="23">
        <f>E19*E18*3</f>
        <v>537.3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179.1</v>
      </c>
      <c r="D19" s="17">
        <v>179.1</v>
      </c>
      <c r="E19" s="17">
        <v>179.1</v>
      </c>
    </row>
    <row r="20" spans="1:5" ht="25.5">
      <c r="A20" s="9" t="s">
        <v>22</v>
      </c>
      <c r="B20" s="8" t="s">
        <v>2</v>
      </c>
      <c r="C20" s="23">
        <f>C21*C22*12</f>
        <v>17852.4</v>
      </c>
      <c r="D20" s="23">
        <f>D21*D22*3</f>
        <v>4463.1</v>
      </c>
      <c r="E20" s="23">
        <f>E21*E22*3</f>
        <v>4463.1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165.3</v>
      </c>
      <c r="D22" s="24">
        <v>165.3</v>
      </c>
      <c r="E22" s="24">
        <v>165.3</v>
      </c>
    </row>
    <row r="23" spans="1:5" ht="39">
      <c r="A23" s="16" t="s">
        <v>25</v>
      </c>
      <c r="B23" s="8" t="s">
        <v>2</v>
      </c>
      <c r="C23" s="9">
        <f>C24*C25*12</f>
        <v>1767.6000000000001</v>
      </c>
      <c r="D23" s="9">
        <f>D24*D25*3</f>
        <v>441.90000000000003</v>
      </c>
      <c r="E23" s="9">
        <f>E24*E25*3</f>
        <v>441.90000000000003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98.2</v>
      </c>
      <c r="D25" s="9">
        <v>98.2</v>
      </c>
      <c r="E25" s="9">
        <v>98.2</v>
      </c>
    </row>
    <row r="26" spans="1:5" ht="25.5">
      <c r="A26" s="9" t="s">
        <v>23</v>
      </c>
      <c r="B26" s="8" t="s">
        <v>2</v>
      </c>
      <c r="C26" s="23">
        <f>C27*C28*12</f>
        <v>4773.599999999999</v>
      </c>
      <c r="D26" s="23">
        <f>D27*D28*3</f>
        <v>1193.3999999999999</v>
      </c>
      <c r="E26" s="23">
        <f>E27*E28*3</f>
        <v>1193.3999999999999</v>
      </c>
    </row>
    <row r="27" spans="1:7" ht="20.25">
      <c r="A27" s="12" t="s">
        <v>4</v>
      </c>
      <c r="B27" s="13" t="s">
        <v>3</v>
      </c>
      <c r="C27" s="24">
        <v>6</v>
      </c>
      <c r="D27" s="24">
        <v>6</v>
      </c>
      <c r="E27" s="24">
        <v>6</v>
      </c>
      <c r="G27" s="19"/>
    </row>
    <row r="28" spans="1:5" ht="21.75" customHeight="1">
      <c r="A28" s="12" t="s">
        <v>26</v>
      </c>
      <c r="B28" s="8" t="s">
        <v>27</v>
      </c>
      <c r="C28" s="9">
        <v>66.3</v>
      </c>
      <c r="D28" s="9">
        <v>66.3</v>
      </c>
      <c r="E28" s="9">
        <v>66.3</v>
      </c>
    </row>
    <row r="29" spans="1:9" ht="25.5">
      <c r="A29" s="7" t="s">
        <v>5</v>
      </c>
      <c r="B29" s="8" t="s">
        <v>2</v>
      </c>
      <c r="C29" s="24">
        <v>5789</v>
      </c>
      <c r="D29" s="24">
        <v>939</v>
      </c>
      <c r="E29" s="24">
        <v>939</v>
      </c>
      <c r="I29" s="19"/>
    </row>
    <row r="30" spans="1:5" ht="36.75">
      <c r="A30" s="14" t="s">
        <v>6</v>
      </c>
      <c r="B30" s="8" t="s">
        <v>2</v>
      </c>
      <c r="C30" s="24">
        <v>960</v>
      </c>
      <c r="D30" s="24">
        <v>237</v>
      </c>
      <c r="E30" s="24">
        <v>237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1923</v>
      </c>
      <c r="D33" s="21">
        <v>142</v>
      </c>
      <c r="E33" s="21">
        <v>142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0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46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37</v>
      </c>
      <c r="D11" s="9">
        <v>37</v>
      </c>
      <c r="E11" s="9">
        <v>37</v>
      </c>
    </row>
    <row r="12" spans="1:5" ht="25.5">
      <c r="A12" s="12" t="s">
        <v>24</v>
      </c>
      <c r="B12" s="8" t="s">
        <v>2</v>
      </c>
      <c r="C12" s="20">
        <f>C13/C11</f>
        <v>1504.0648648648648</v>
      </c>
      <c r="D12" s="20">
        <f>D13/D11</f>
        <v>379.37432432432433</v>
      </c>
      <c r="E12" s="20">
        <f>E13/E11</f>
        <v>379.37432432432433</v>
      </c>
    </row>
    <row r="13" spans="1:7" ht="25.5">
      <c r="A13" s="7" t="s">
        <v>11</v>
      </c>
      <c r="B13" s="8" t="s">
        <v>2</v>
      </c>
      <c r="C13" s="20">
        <f>C15+C29+C30+C31+C32+C33</f>
        <v>55650.4</v>
      </c>
      <c r="D13" s="20">
        <f>D15+D29+D30+D31+D32+D33</f>
        <v>14036.85</v>
      </c>
      <c r="E13" s="20">
        <f>E15+E29+E30+E31+E32+E33</f>
        <v>14036.85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46571.4</v>
      </c>
      <c r="D15" s="23">
        <f>D17+D20+D23+D26</f>
        <v>12248.85</v>
      </c>
      <c r="E15" s="23">
        <f>E17+E20+E23+E26</f>
        <v>12248.85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2595.6</v>
      </c>
      <c r="D17" s="23">
        <f>D19*D18*3</f>
        <v>648.9</v>
      </c>
      <c r="E17" s="23">
        <f>E19*E18*3</f>
        <v>648.9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144.2</v>
      </c>
      <c r="D19" s="17">
        <v>144.2</v>
      </c>
      <c r="E19" s="17">
        <v>144.2</v>
      </c>
    </row>
    <row r="20" spans="1:5" ht="25.5">
      <c r="A20" s="9" t="s">
        <v>22</v>
      </c>
      <c r="B20" s="8" t="s">
        <v>2</v>
      </c>
      <c r="C20" s="23">
        <f>C21*C22*12</f>
        <v>31728</v>
      </c>
      <c r="D20" s="23">
        <f>D21*D22*3</f>
        <v>8538</v>
      </c>
      <c r="E20" s="23">
        <f>E21*E22*3</f>
        <v>8538</v>
      </c>
    </row>
    <row r="21" spans="1:5" ht="20.25">
      <c r="A21" s="12" t="s">
        <v>4</v>
      </c>
      <c r="B21" s="13" t="s">
        <v>3</v>
      </c>
      <c r="C21" s="24">
        <v>20</v>
      </c>
      <c r="D21" s="24">
        <v>20</v>
      </c>
      <c r="E21" s="24">
        <v>20</v>
      </c>
    </row>
    <row r="22" spans="1:5" ht="21.75" customHeight="1">
      <c r="A22" s="12" t="s">
        <v>26</v>
      </c>
      <c r="B22" s="8" t="s">
        <v>27</v>
      </c>
      <c r="C22" s="24">
        <v>132.2</v>
      </c>
      <c r="D22" s="24">
        <v>142.3</v>
      </c>
      <c r="E22" s="24">
        <v>142.3</v>
      </c>
    </row>
    <row r="23" spans="1:5" ht="39">
      <c r="A23" s="16" t="s">
        <v>25</v>
      </c>
      <c r="B23" s="8" t="s">
        <v>2</v>
      </c>
      <c r="C23" s="9">
        <f>C24*C25*12</f>
        <v>5526</v>
      </c>
      <c r="D23" s="9">
        <f>D24*D25*3</f>
        <v>1381.5</v>
      </c>
      <c r="E23" s="9">
        <f>E24*E25*3</f>
        <v>1381.5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5" ht="21.75" customHeight="1">
      <c r="A25" s="12" t="s">
        <v>26</v>
      </c>
      <c r="B25" s="8" t="s">
        <v>27</v>
      </c>
      <c r="C25" s="9">
        <v>92.1</v>
      </c>
      <c r="D25" s="9">
        <v>92.1</v>
      </c>
      <c r="E25" s="9">
        <v>92.1</v>
      </c>
    </row>
    <row r="26" spans="1:5" ht="25.5">
      <c r="A26" s="9" t="s">
        <v>23</v>
      </c>
      <c r="B26" s="8" t="s">
        <v>2</v>
      </c>
      <c r="C26" s="23">
        <f>C27*C28*12</f>
        <v>6721.800000000001</v>
      </c>
      <c r="D26" s="23">
        <f>D27*D28*3</f>
        <v>1680.4500000000003</v>
      </c>
      <c r="E26" s="23">
        <f>E27*E28*3</f>
        <v>1680.4500000000003</v>
      </c>
    </row>
    <row r="27" spans="1:7" ht="20.25">
      <c r="A27" s="12" t="s">
        <v>4</v>
      </c>
      <c r="B27" s="13" t="s">
        <v>3</v>
      </c>
      <c r="C27" s="24">
        <v>8.5</v>
      </c>
      <c r="D27" s="24">
        <v>8.5</v>
      </c>
      <c r="E27" s="24">
        <v>8.5</v>
      </c>
      <c r="G27" s="19"/>
    </row>
    <row r="28" spans="1:5" ht="21.75" customHeight="1">
      <c r="A28" s="12" t="s">
        <v>26</v>
      </c>
      <c r="B28" s="8" t="s">
        <v>27</v>
      </c>
      <c r="C28" s="9">
        <v>65.9</v>
      </c>
      <c r="D28" s="9">
        <v>65.9</v>
      </c>
      <c r="E28" s="9">
        <v>65.9</v>
      </c>
    </row>
    <row r="29" spans="1:9" ht="25.5">
      <c r="A29" s="7" t="s">
        <v>5</v>
      </c>
      <c r="B29" s="8" t="s">
        <v>2</v>
      </c>
      <c r="C29" s="24">
        <v>6463</v>
      </c>
      <c r="D29" s="24">
        <v>1172</v>
      </c>
      <c r="E29" s="24">
        <v>1172</v>
      </c>
      <c r="I29" s="19"/>
    </row>
    <row r="30" spans="1:5" ht="36.75">
      <c r="A30" s="14" t="s">
        <v>6</v>
      </c>
      <c r="B30" s="8" t="s">
        <v>2</v>
      </c>
      <c r="C30" s="24">
        <v>1576</v>
      </c>
      <c r="D30" s="24">
        <v>258</v>
      </c>
      <c r="E30" s="24">
        <v>258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1040</v>
      </c>
      <c r="D33" s="21">
        <v>358</v>
      </c>
      <c r="E33" s="21">
        <v>358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13" sqref="C1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47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39</v>
      </c>
      <c r="D11" s="9">
        <v>39</v>
      </c>
      <c r="E11" s="9">
        <v>39</v>
      </c>
    </row>
    <row r="12" spans="1:5" ht="25.5">
      <c r="A12" s="12" t="s">
        <v>24</v>
      </c>
      <c r="B12" s="8" t="s">
        <v>2</v>
      </c>
      <c r="C12" s="20">
        <f>C13/C11</f>
        <v>1317.1358974358973</v>
      </c>
      <c r="D12" s="20">
        <f>D13/D11</f>
        <v>311.1557692307692</v>
      </c>
      <c r="E12" s="20">
        <f>E13/E11</f>
        <v>311.1557692307692</v>
      </c>
    </row>
    <row r="13" spans="1:7" ht="25.5">
      <c r="A13" s="7" t="s">
        <v>11</v>
      </c>
      <c r="B13" s="8" t="s">
        <v>2</v>
      </c>
      <c r="C13" s="20">
        <f>C15+C29+C30+C31+C32+C33</f>
        <v>51368.299999999996</v>
      </c>
      <c r="D13" s="20">
        <f>D15+D29+D30+D31+D32+D33</f>
        <v>12135.074999999999</v>
      </c>
      <c r="E13" s="20">
        <f>E15+E29+E30+E31+E32+E33</f>
        <v>12135.074999999999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42396.299999999996</v>
      </c>
      <c r="D15" s="23">
        <f>D17+D20+D23+D26</f>
        <v>10599.074999999999</v>
      </c>
      <c r="E15" s="23">
        <f>E17+E20+E23+E26</f>
        <v>10599.074999999999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3209.4000000000005</v>
      </c>
      <c r="D17" s="23">
        <f>D19*D18*3</f>
        <v>802.3500000000001</v>
      </c>
      <c r="E17" s="23">
        <f>E19*E18*3</f>
        <v>802.3500000000001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178.3</v>
      </c>
      <c r="D19" s="17">
        <v>178.3</v>
      </c>
      <c r="E19" s="17">
        <v>178.3</v>
      </c>
    </row>
    <row r="20" spans="1:5" ht="25.5">
      <c r="A20" s="9" t="s">
        <v>22</v>
      </c>
      <c r="B20" s="8" t="s">
        <v>2</v>
      </c>
      <c r="C20" s="23">
        <f>C21*C22*12</f>
        <v>25233.6</v>
      </c>
      <c r="D20" s="23">
        <f>D21*D22*3</f>
        <v>6308.4</v>
      </c>
      <c r="E20" s="23">
        <f>E21*E22*3</f>
        <v>6308.4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150.2</v>
      </c>
      <c r="D22" s="24">
        <v>150.2</v>
      </c>
      <c r="E22" s="24">
        <v>150.2</v>
      </c>
    </row>
    <row r="23" spans="1:5" ht="39">
      <c r="A23" s="16" t="s">
        <v>25</v>
      </c>
      <c r="B23" s="8" t="s">
        <v>2</v>
      </c>
      <c r="C23" s="9">
        <f>C24*C25*12</f>
        <v>6782.700000000001</v>
      </c>
      <c r="D23" s="9">
        <f>D24*D25*3</f>
        <v>1695.6750000000002</v>
      </c>
      <c r="E23" s="9">
        <f>E24*E25*3</f>
        <v>1695.6750000000002</v>
      </c>
    </row>
    <row r="24" spans="1:5" ht="20.25">
      <c r="A24" s="12" t="s">
        <v>4</v>
      </c>
      <c r="B24" s="13" t="s">
        <v>3</v>
      </c>
      <c r="C24" s="9">
        <v>5.75</v>
      </c>
      <c r="D24" s="9">
        <v>5.75</v>
      </c>
      <c r="E24" s="9">
        <v>5.75</v>
      </c>
    </row>
    <row r="25" spans="1:5" ht="21.75" customHeight="1">
      <c r="A25" s="12" t="s">
        <v>26</v>
      </c>
      <c r="B25" s="8" t="s">
        <v>27</v>
      </c>
      <c r="C25" s="9">
        <v>98.3</v>
      </c>
      <c r="D25" s="9">
        <v>98.3</v>
      </c>
      <c r="E25" s="9">
        <v>98.3</v>
      </c>
    </row>
    <row r="26" spans="1:5" ht="25.5">
      <c r="A26" s="9" t="s">
        <v>23</v>
      </c>
      <c r="B26" s="8" t="s">
        <v>2</v>
      </c>
      <c r="C26" s="23">
        <f>C27*C28*12</f>
        <v>7170.599999999999</v>
      </c>
      <c r="D26" s="23">
        <f>D27*D28*3</f>
        <v>1792.6499999999999</v>
      </c>
      <c r="E26" s="23">
        <f>E27*E28*3</f>
        <v>1792.6499999999999</v>
      </c>
    </row>
    <row r="27" spans="1:7" ht="20.25">
      <c r="A27" s="12" t="s">
        <v>4</v>
      </c>
      <c r="B27" s="13" t="s">
        <v>3</v>
      </c>
      <c r="C27" s="24">
        <v>9.25</v>
      </c>
      <c r="D27" s="24">
        <v>9.25</v>
      </c>
      <c r="E27" s="24">
        <v>9.25</v>
      </c>
      <c r="G27" s="19"/>
    </row>
    <row r="28" spans="1:5" ht="21.75" customHeight="1">
      <c r="A28" s="12" t="s">
        <v>26</v>
      </c>
      <c r="B28" s="8" t="s">
        <v>27</v>
      </c>
      <c r="C28" s="9">
        <v>64.6</v>
      </c>
      <c r="D28" s="9">
        <v>64.6</v>
      </c>
      <c r="E28" s="9">
        <v>64.6</v>
      </c>
    </row>
    <row r="29" spans="1:9" ht="25.5">
      <c r="A29" s="7" t="s">
        <v>5</v>
      </c>
      <c r="B29" s="8" t="s">
        <v>2</v>
      </c>
      <c r="C29" s="24">
        <v>6381</v>
      </c>
      <c r="D29" s="24">
        <v>1029</v>
      </c>
      <c r="E29" s="24">
        <v>1029</v>
      </c>
      <c r="I29" s="19"/>
    </row>
    <row r="30" spans="1:5" ht="36.75">
      <c r="A30" s="14" t="s">
        <v>6</v>
      </c>
      <c r="B30" s="8" t="s">
        <v>2</v>
      </c>
      <c r="C30" s="24">
        <v>1792</v>
      </c>
      <c r="D30" s="24">
        <v>303</v>
      </c>
      <c r="E30" s="24">
        <v>303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799</v>
      </c>
      <c r="D33" s="21">
        <v>204</v>
      </c>
      <c r="E33" s="21">
        <v>204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48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9</v>
      </c>
      <c r="D11" s="9">
        <v>9</v>
      </c>
      <c r="E11" s="9">
        <v>9</v>
      </c>
    </row>
    <row r="12" spans="1:5" ht="25.5">
      <c r="A12" s="12" t="s">
        <v>24</v>
      </c>
      <c r="B12" s="8" t="s">
        <v>2</v>
      </c>
      <c r="C12" s="20">
        <f>C13/C11</f>
        <v>3908.133333333333</v>
      </c>
      <c r="D12" s="20">
        <f>D13/D11</f>
        <v>944.6444444444444</v>
      </c>
      <c r="E12" s="20">
        <f>E13/E11</f>
        <v>944.6444444444444</v>
      </c>
    </row>
    <row r="13" spans="1:7" ht="25.5">
      <c r="A13" s="7" t="s">
        <v>11</v>
      </c>
      <c r="B13" s="8" t="s">
        <v>2</v>
      </c>
      <c r="C13" s="20">
        <f>C15+C29+C30+C31+C32+C33</f>
        <v>35173.2</v>
      </c>
      <c r="D13" s="20">
        <f>D15+D29+D30+D31+D32+D33</f>
        <v>8501.8</v>
      </c>
      <c r="E13" s="20">
        <f>E15+E29+E30+E31+E32+E33</f>
        <v>8501.8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30079.199999999997</v>
      </c>
      <c r="D15" s="23">
        <f>D17+D20+D23+D26</f>
        <v>7519.799999999999</v>
      </c>
      <c r="E15" s="23">
        <f>E17+E20+E23+E26</f>
        <v>7519.799999999999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2150.3999999999996</v>
      </c>
      <c r="D17" s="23">
        <f>D19*D18*3</f>
        <v>537.5999999999999</v>
      </c>
      <c r="E17" s="23">
        <f>E19*E18*3</f>
        <v>537.5999999999999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179.2</v>
      </c>
      <c r="D19" s="17">
        <v>179.2</v>
      </c>
      <c r="E19" s="17">
        <v>179.2</v>
      </c>
    </row>
    <row r="20" spans="1:5" ht="25.5">
      <c r="A20" s="9" t="s">
        <v>22</v>
      </c>
      <c r="B20" s="8" t="s">
        <v>2</v>
      </c>
      <c r="C20" s="23">
        <f>C21*C22*12</f>
        <v>15595.2</v>
      </c>
      <c r="D20" s="23">
        <f>D21*D22*3</f>
        <v>3898.8</v>
      </c>
      <c r="E20" s="23">
        <f>E21*E22*3</f>
        <v>3898.8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144.4</v>
      </c>
      <c r="D22" s="24">
        <v>144.4</v>
      </c>
      <c r="E22" s="24">
        <v>144.4</v>
      </c>
    </row>
    <row r="23" spans="1:5" ht="39">
      <c r="A23" s="16" t="s">
        <v>25</v>
      </c>
      <c r="B23" s="8" t="s">
        <v>2</v>
      </c>
      <c r="C23" s="9">
        <f>C24*C25*12</f>
        <v>5194.8</v>
      </c>
      <c r="D23" s="9">
        <f>D24*D25*3</f>
        <v>1298.7</v>
      </c>
      <c r="E23" s="9">
        <f>E24*E25*3</f>
        <v>1298.7</v>
      </c>
    </row>
    <row r="24" spans="1:5" ht="20.25">
      <c r="A24" s="12" t="s">
        <v>4</v>
      </c>
      <c r="B24" s="13" t="s">
        <v>3</v>
      </c>
      <c r="C24" s="9">
        <v>4.5</v>
      </c>
      <c r="D24" s="9">
        <v>4.5</v>
      </c>
      <c r="E24" s="9">
        <v>4.5</v>
      </c>
    </row>
    <row r="25" spans="1:5" ht="21.75" customHeight="1">
      <c r="A25" s="12" t="s">
        <v>26</v>
      </c>
      <c r="B25" s="8" t="s">
        <v>27</v>
      </c>
      <c r="C25" s="9">
        <v>96.2</v>
      </c>
      <c r="D25" s="9">
        <v>96.2</v>
      </c>
      <c r="E25" s="9">
        <v>96.2</v>
      </c>
    </row>
    <row r="26" spans="1:5" ht="25.5">
      <c r="A26" s="9" t="s">
        <v>23</v>
      </c>
      <c r="B26" s="8" t="s">
        <v>2</v>
      </c>
      <c r="C26" s="23">
        <f>C27*C28*12</f>
        <v>7138.799999999999</v>
      </c>
      <c r="D26" s="23">
        <f>D27*D28*3</f>
        <v>1784.6999999999998</v>
      </c>
      <c r="E26" s="23">
        <f>E27*E28*3</f>
        <v>1784.6999999999998</v>
      </c>
    </row>
    <row r="27" spans="1:7" ht="20.25">
      <c r="A27" s="12" t="s">
        <v>4</v>
      </c>
      <c r="B27" s="13" t="s">
        <v>3</v>
      </c>
      <c r="C27" s="24">
        <v>9</v>
      </c>
      <c r="D27" s="24">
        <v>9</v>
      </c>
      <c r="E27" s="24">
        <v>9</v>
      </c>
      <c r="G27" s="19"/>
    </row>
    <row r="28" spans="1:5" ht="21.75" customHeight="1">
      <c r="A28" s="12" t="s">
        <v>26</v>
      </c>
      <c r="B28" s="8" t="s">
        <v>27</v>
      </c>
      <c r="C28" s="9">
        <v>66.1</v>
      </c>
      <c r="D28" s="9">
        <v>66.1</v>
      </c>
      <c r="E28" s="9">
        <v>66.1</v>
      </c>
    </row>
    <row r="29" spans="1:9" ht="25.5">
      <c r="A29" s="7" t="s">
        <v>5</v>
      </c>
      <c r="B29" s="8" t="s">
        <v>2</v>
      </c>
      <c r="C29" s="24">
        <v>2936</v>
      </c>
      <c r="D29" s="24">
        <v>625</v>
      </c>
      <c r="E29" s="24">
        <v>625</v>
      </c>
      <c r="I29" s="19"/>
    </row>
    <row r="30" spans="1:5" ht="36.75">
      <c r="A30" s="14" t="s">
        <v>6</v>
      </c>
      <c r="B30" s="8" t="s">
        <v>2</v>
      </c>
      <c r="C30" s="24">
        <v>1469</v>
      </c>
      <c r="D30" s="24">
        <v>51</v>
      </c>
      <c r="E30" s="24">
        <v>51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689</v>
      </c>
      <c r="D33" s="21">
        <v>306</v>
      </c>
      <c r="E33" s="21">
        <v>306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17" sqref="C1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49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5" ht="25.5">
      <c r="A12" s="12" t="s">
        <v>24</v>
      </c>
      <c r="B12" s="8" t="s">
        <v>2</v>
      </c>
      <c r="C12" s="20">
        <f>C13/C11</f>
        <v>2397.4428571428575</v>
      </c>
      <c r="D12" s="20">
        <f>D13/D11</f>
        <v>557.1107142857144</v>
      </c>
      <c r="E12" s="20">
        <f>E13/E11</f>
        <v>557.1107142857144</v>
      </c>
    </row>
    <row r="13" spans="1:7" ht="25.5">
      <c r="A13" s="7" t="s">
        <v>11</v>
      </c>
      <c r="B13" s="8" t="s">
        <v>2</v>
      </c>
      <c r="C13" s="20">
        <f>C15+C29+C30+C31+C32+C33</f>
        <v>33564.200000000004</v>
      </c>
      <c r="D13" s="20">
        <f>D15+D29+D30+D31+D32+D33</f>
        <v>7799.550000000001</v>
      </c>
      <c r="E13" s="20">
        <f>E15+E29+E30+E31+E32+E33</f>
        <v>7799.550000000001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26386.200000000004</v>
      </c>
      <c r="D15" s="23">
        <f>D17+D20+D23+D26</f>
        <v>6596.550000000001</v>
      </c>
      <c r="E15" s="23">
        <f>E17+E20+E23+E26</f>
        <v>6596.550000000001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2149.2</v>
      </c>
      <c r="D17" s="23">
        <f>D19*D18*3</f>
        <v>537.3</v>
      </c>
      <c r="E17" s="23">
        <f>E19*E18*3</f>
        <v>537.3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179.1</v>
      </c>
      <c r="D19" s="17">
        <v>179.1</v>
      </c>
      <c r="E19" s="17">
        <v>179.1</v>
      </c>
    </row>
    <row r="20" spans="1:5" ht="25.5">
      <c r="A20" s="9" t="s">
        <v>22</v>
      </c>
      <c r="B20" s="8" t="s">
        <v>2</v>
      </c>
      <c r="C20" s="23">
        <f>C21*C22*12</f>
        <v>16068</v>
      </c>
      <c r="D20" s="23">
        <f>D21*D22*3</f>
        <v>4017</v>
      </c>
      <c r="E20" s="23">
        <f>E21*E22*3</f>
        <v>4017</v>
      </c>
    </row>
    <row r="21" spans="1:5" ht="20.25">
      <c r="A21" s="12" t="s">
        <v>4</v>
      </c>
      <c r="B21" s="13" t="s">
        <v>3</v>
      </c>
      <c r="C21" s="24">
        <v>10</v>
      </c>
      <c r="D21" s="24">
        <v>10</v>
      </c>
      <c r="E21" s="24">
        <v>10</v>
      </c>
    </row>
    <row r="22" spans="1:5" ht="21.75" customHeight="1">
      <c r="A22" s="12" t="s">
        <v>26</v>
      </c>
      <c r="B22" s="8" t="s">
        <v>27</v>
      </c>
      <c r="C22" s="24">
        <v>133.9</v>
      </c>
      <c r="D22" s="24">
        <v>133.9</v>
      </c>
      <c r="E22" s="24">
        <v>133.9</v>
      </c>
    </row>
    <row r="23" spans="1:5" ht="39">
      <c r="A23" s="16" t="s">
        <v>25</v>
      </c>
      <c r="B23" s="8" t="s">
        <v>2</v>
      </c>
      <c r="C23" s="9">
        <f>C24*C25*12</f>
        <v>2966.4</v>
      </c>
      <c r="D23" s="9">
        <f>D24*D25*3</f>
        <v>741.6</v>
      </c>
      <c r="E23" s="9">
        <f>E24*E25*3</f>
        <v>741.6</v>
      </c>
    </row>
    <row r="24" spans="1:5" ht="20.25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5" ht="21.75" customHeight="1">
      <c r="A25" s="12" t="s">
        <v>26</v>
      </c>
      <c r="B25" s="8" t="s">
        <v>27</v>
      </c>
      <c r="C25" s="9">
        <v>82.4</v>
      </c>
      <c r="D25" s="9">
        <v>82.4</v>
      </c>
      <c r="E25" s="9">
        <v>82.4</v>
      </c>
    </row>
    <row r="26" spans="1:5" ht="25.5">
      <c r="A26" s="9" t="s">
        <v>23</v>
      </c>
      <c r="B26" s="8" t="s">
        <v>2</v>
      </c>
      <c r="C26" s="23">
        <f>C27*C28*12</f>
        <v>5202.6</v>
      </c>
      <c r="D26" s="23">
        <f>D27*D28*3</f>
        <v>1300.65</v>
      </c>
      <c r="E26" s="23">
        <f>E27*E28*3</f>
        <v>1300.65</v>
      </c>
    </row>
    <row r="27" spans="1:7" ht="20.25">
      <c r="A27" s="12" t="s">
        <v>4</v>
      </c>
      <c r="B27" s="13" t="s">
        <v>3</v>
      </c>
      <c r="C27" s="24">
        <v>6.5</v>
      </c>
      <c r="D27" s="24">
        <v>6.5</v>
      </c>
      <c r="E27" s="24">
        <v>6.5</v>
      </c>
      <c r="G27" s="19"/>
    </row>
    <row r="28" spans="1:5" ht="21.75" customHeight="1">
      <c r="A28" s="12" t="s">
        <v>26</v>
      </c>
      <c r="B28" s="8" t="s">
        <v>27</v>
      </c>
      <c r="C28" s="9">
        <v>66.7</v>
      </c>
      <c r="D28" s="9">
        <v>66.7</v>
      </c>
      <c r="E28" s="9">
        <v>66.7</v>
      </c>
    </row>
    <row r="29" spans="1:9" ht="25.5">
      <c r="A29" s="7" t="s">
        <v>5</v>
      </c>
      <c r="B29" s="8" t="s">
        <v>2</v>
      </c>
      <c r="C29" s="24">
        <v>3004</v>
      </c>
      <c r="D29" s="24">
        <v>522</v>
      </c>
      <c r="E29" s="24">
        <v>522</v>
      </c>
      <c r="I29" s="19"/>
    </row>
    <row r="30" spans="1:5" ht="36.75">
      <c r="A30" s="14" t="s">
        <v>6</v>
      </c>
      <c r="B30" s="8" t="s">
        <v>2</v>
      </c>
      <c r="C30" s="24">
        <v>920</v>
      </c>
      <c r="D30" s="24">
        <v>117</v>
      </c>
      <c r="E30" s="24">
        <v>117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3254</v>
      </c>
      <c r="D33" s="21">
        <v>564</v>
      </c>
      <c r="E33" s="21">
        <v>564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9">
      <selection activeCell="D33" sqref="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/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50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13</v>
      </c>
      <c r="D11" s="9">
        <v>13</v>
      </c>
      <c r="E11" s="9">
        <v>13</v>
      </c>
    </row>
    <row r="12" spans="1:5" ht="25.5">
      <c r="A12" s="12" t="s">
        <v>24</v>
      </c>
      <c r="B12" s="8" t="s">
        <v>2</v>
      </c>
      <c r="C12" s="20">
        <f>C13/C11</f>
        <v>2289.523076923077</v>
      </c>
      <c r="D12" s="20">
        <f>D13/D11</f>
        <v>464.3807692307692</v>
      </c>
      <c r="E12" s="20">
        <f>E13/E11</f>
        <v>464.3807692307692</v>
      </c>
    </row>
    <row r="13" spans="1:7" ht="25.5">
      <c r="A13" s="7" t="s">
        <v>11</v>
      </c>
      <c r="B13" s="8" t="s">
        <v>2</v>
      </c>
      <c r="C13" s="20">
        <f>C15+C29+C30+C31+C32+C33</f>
        <v>29763.8</v>
      </c>
      <c r="D13" s="20">
        <f>D15+D29+D30+D31+D32+D33</f>
        <v>6036.95</v>
      </c>
      <c r="E13" s="20">
        <f>E15+E29+E30+E31+E32+E33</f>
        <v>6036.95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20827.8</v>
      </c>
      <c r="D15" s="23">
        <f>D17+D20+D23+D26</f>
        <v>5206.95</v>
      </c>
      <c r="E15" s="23">
        <f>E17+E20+E23+E26</f>
        <v>5206.95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2149.2</v>
      </c>
      <c r="D17" s="23">
        <f>D19*D18*3</f>
        <v>537.3</v>
      </c>
      <c r="E17" s="23">
        <f>E19*E18*3</f>
        <v>537.3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179.1</v>
      </c>
      <c r="D19" s="17">
        <v>179.1</v>
      </c>
      <c r="E19" s="17">
        <v>179.1</v>
      </c>
    </row>
    <row r="20" spans="1:5" ht="25.5">
      <c r="A20" s="9" t="s">
        <v>22</v>
      </c>
      <c r="B20" s="8" t="s">
        <v>2</v>
      </c>
      <c r="C20" s="23">
        <f>C21*C22*12</f>
        <v>10951.199999999999</v>
      </c>
      <c r="D20" s="23">
        <f>D21*D22*3</f>
        <v>2737.7999999999997</v>
      </c>
      <c r="E20" s="23">
        <f>E21*E22*3</f>
        <v>2737.7999999999997</v>
      </c>
    </row>
    <row r="21" spans="1:5" ht="20.25">
      <c r="A21" s="12" t="s">
        <v>4</v>
      </c>
      <c r="B21" s="13" t="s">
        <v>3</v>
      </c>
      <c r="C21" s="24">
        <v>6</v>
      </c>
      <c r="D21" s="24">
        <v>6</v>
      </c>
      <c r="E21" s="24">
        <v>6</v>
      </c>
    </row>
    <row r="22" spans="1:5" ht="21.75" customHeight="1">
      <c r="A22" s="12" t="s">
        <v>26</v>
      </c>
      <c r="B22" s="8" t="s">
        <v>27</v>
      </c>
      <c r="C22" s="24">
        <v>152.1</v>
      </c>
      <c r="D22" s="24">
        <v>152.1</v>
      </c>
      <c r="E22" s="24">
        <v>152.1</v>
      </c>
    </row>
    <row r="23" spans="1:5" ht="39">
      <c r="A23" s="16" t="s">
        <v>25</v>
      </c>
      <c r="B23" s="8" t="s">
        <v>2</v>
      </c>
      <c r="C23" s="9">
        <f>C24*C25*12</f>
        <v>1661.3999999999999</v>
      </c>
      <c r="D23" s="9">
        <f>D24*D25*3</f>
        <v>415.34999999999997</v>
      </c>
      <c r="E23" s="9">
        <f>E24*E25*3</f>
        <v>415.34999999999997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92.3</v>
      </c>
      <c r="E25" s="9">
        <v>92.3</v>
      </c>
    </row>
    <row r="26" spans="1:5" ht="25.5">
      <c r="A26" s="9" t="s">
        <v>23</v>
      </c>
      <c r="B26" s="8" t="s">
        <v>2</v>
      </c>
      <c r="C26" s="23">
        <f>C27*C28*12</f>
        <v>6066.000000000001</v>
      </c>
      <c r="D26" s="23">
        <f>D27*D28*3</f>
        <v>1516.5000000000002</v>
      </c>
      <c r="E26" s="23">
        <f>E27*E28*3</f>
        <v>1516.5000000000002</v>
      </c>
    </row>
    <row r="27" spans="1:7" ht="20.25">
      <c r="A27" s="12" t="s">
        <v>4</v>
      </c>
      <c r="B27" s="13" t="s">
        <v>3</v>
      </c>
      <c r="C27" s="24">
        <v>7.5</v>
      </c>
      <c r="D27" s="24">
        <v>7.5</v>
      </c>
      <c r="E27" s="24">
        <v>7.5</v>
      </c>
      <c r="G27" s="19"/>
    </row>
    <row r="28" spans="1:5" ht="21.75" customHeight="1">
      <c r="A28" s="12" t="s">
        <v>26</v>
      </c>
      <c r="B28" s="8" t="s">
        <v>27</v>
      </c>
      <c r="C28" s="9">
        <v>67.4</v>
      </c>
      <c r="D28" s="9">
        <v>67.4</v>
      </c>
      <c r="E28" s="9">
        <v>67.4</v>
      </c>
    </row>
    <row r="29" spans="1:9" ht="25.5">
      <c r="A29" s="7" t="s">
        <v>5</v>
      </c>
      <c r="B29" s="8" t="s">
        <v>2</v>
      </c>
      <c r="C29" s="24">
        <v>3004</v>
      </c>
      <c r="D29" s="24">
        <v>474</v>
      </c>
      <c r="E29" s="24">
        <v>474</v>
      </c>
      <c r="I29" s="19"/>
    </row>
    <row r="30" spans="1:5" ht="36.75">
      <c r="A30" s="14" t="s">
        <v>6</v>
      </c>
      <c r="B30" s="8" t="s">
        <v>2</v>
      </c>
      <c r="C30" s="24">
        <v>920</v>
      </c>
      <c r="D30" s="24">
        <v>117</v>
      </c>
      <c r="E30" s="24">
        <v>117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5012</v>
      </c>
      <c r="D33" s="21">
        <v>239</v>
      </c>
      <c r="E33" s="21">
        <v>239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28" sqref="C28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/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51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18</v>
      </c>
      <c r="D11" s="9">
        <v>18</v>
      </c>
      <c r="E11" s="9">
        <v>18</v>
      </c>
    </row>
    <row r="12" spans="1:5" ht="25.5">
      <c r="A12" s="12" t="s">
        <v>24</v>
      </c>
      <c r="B12" s="8" t="s">
        <v>2</v>
      </c>
      <c r="C12" s="20">
        <f>C13/C11</f>
        <v>875.8222222222222</v>
      </c>
      <c r="D12" s="20">
        <f>D13/D11</f>
        <v>169.73333333333332</v>
      </c>
      <c r="E12" s="20">
        <f>E13/E11</f>
        <v>169.73333333333332</v>
      </c>
    </row>
    <row r="13" spans="1:7" ht="25.5">
      <c r="A13" s="7" t="s">
        <v>11</v>
      </c>
      <c r="B13" s="8" t="s">
        <v>2</v>
      </c>
      <c r="C13" s="20">
        <f>C15+C29+C30+C31+C32+C33</f>
        <v>15764.8</v>
      </c>
      <c r="D13" s="20">
        <f>D15+D29+D30+D31+D32+D33</f>
        <v>3055.2</v>
      </c>
      <c r="E13" s="20">
        <f>E15+E29+E30+E31+E32+E33</f>
        <v>3055.2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9472.8</v>
      </c>
      <c r="D15" s="23">
        <f>D17+D20+D23+D26</f>
        <v>2368.2</v>
      </c>
      <c r="E15" s="23">
        <f>E17+E20+E23+E26</f>
        <v>2368.2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>
        <v>0</v>
      </c>
      <c r="D18" s="25">
        <v>0</v>
      </c>
      <c r="E18" s="25">
        <v>0</v>
      </c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5500.799999999999</v>
      </c>
      <c r="D20" s="23">
        <f>D21*D22*3</f>
        <v>1375.1999999999998</v>
      </c>
      <c r="E20" s="23">
        <f>E21*E22*3</f>
        <v>1375.1999999999998</v>
      </c>
    </row>
    <row r="21" spans="1:5" ht="20.25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5" ht="21.75" customHeight="1">
      <c r="A22" s="12" t="s">
        <v>26</v>
      </c>
      <c r="B22" s="8" t="s">
        <v>27</v>
      </c>
      <c r="C22" s="24">
        <v>229.2</v>
      </c>
      <c r="D22" s="24">
        <v>229.2</v>
      </c>
      <c r="E22" s="24">
        <v>229.2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3972</v>
      </c>
      <c r="D26" s="23">
        <f>D27*D28*3</f>
        <v>993</v>
      </c>
      <c r="E26" s="23">
        <f>E27*E28*3</f>
        <v>993</v>
      </c>
    </row>
    <row r="27" spans="1:7" ht="20.25">
      <c r="A27" s="12" t="s">
        <v>4</v>
      </c>
      <c r="B27" s="13" t="s">
        <v>3</v>
      </c>
      <c r="C27" s="24">
        <v>5</v>
      </c>
      <c r="D27" s="24">
        <v>5</v>
      </c>
      <c r="E27" s="24">
        <v>5</v>
      </c>
      <c r="G27" s="19"/>
    </row>
    <row r="28" spans="1:5" ht="21.75" customHeight="1">
      <c r="A28" s="12" t="s">
        <v>26</v>
      </c>
      <c r="B28" s="8" t="s">
        <v>27</v>
      </c>
      <c r="C28" s="9">
        <v>66.2</v>
      </c>
      <c r="D28" s="9">
        <v>66.2</v>
      </c>
      <c r="E28" s="9">
        <v>66.2</v>
      </c>
    </row>
    <row r="29" spans="1:9" ht="25.5">
      <c r="A29" s="7" t="s">
        <v>5</v>
      </c>
      <c r="B29" s="8" t="s">
        <v>2</v>
      </c>
      <c r="C29" s="24">
        <v>1691</v>
      </c>
      <c r="D29" s="24">
        <v>513</v>
      </c>
      <c r="E29" s="24">
        <v>513</v>
      </c>
      <c r="I29" s="19"/>
    </row>
    <row r="30" spans="1:5" ht="36.75">
      <c r="A30" s="14" t="s">
        <v>6</v>
      </c>
      <c r="B30" s="8" t="s">
        <v>2</v>
      </c>
      <c r="C30" s="24">
        <v>476</v>
      </c>
      <c r="D30" s="24">
        <v>36</v>
      </c>
      <c r="E30" s="24">
        <v>36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4125</v>
      </c>
      <c r="D33" s="21">
        <v>138</v>
      </c>
      <c r="E33" s="21">
        <v>138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60" zoomScaleNormal="90" zoomScalePageLayoutView="0" workbookViewId="0" topLeftCell="A1">
      <selection activeCell="D27" sqref="D2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/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52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</v>
      </c>
      <c r="D11" s="9">
        <v>5</v>
      </c>
      <c r="E11" s="9">
        <v>5</v>
      </c>
    </row>
    <row r="12" spans="1:5" ht="25.5">
      <c r="A12" s="12" t="s">
        <v>24</v>
      </c>
      <c r="B12" s="8" t="s">
        <v>2</v>
      </c>
      <c r="C12" s="20">
        <f>C13/C11</f>
        <v>1668.4</v>
      </c>
      <c r="D12" s="20">
        <f>D13/D11</f>
        <v>348</v>
      </c>
      <c r="E12" s="20">
        <f>E13/E11</f>
        <v>348</v>
      </c>
    </row>
    <row r="13" spans="1:7" ht="25.5">
      <c r="A13" s="7" t="s">
        <v>11</v>
      </c>
      <c r="B13" s="8" t="s">
        <v>2</v>
      </c>
      <c r="C13" s="20">
        <f>C15+C29+C30+C31+C32+C33</f>
        <v>8342</v>
      </c>
      <c r="D13" s="20">
        <f>D15+D29+D30+D31+D32+D33</f>
        <v>1740</v>
      </c>
      <c r="E13" s="20">
        <f>E15+E29+E30+E31+E32+E33</f>
        <v>1740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5292</v>
      </c>
      <c r="D15" s="23">
        <f>D17+D20+D23+D26</f>
        <v>1323</v>
      </c>
      <c r="E15" s="23">
        <f>E17+E20+E23+E26</f>
        <v>1323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2473.2</v>
      </c>
      <c r="D20" s="23">
        <f>D21*D22*3</f>
        <v>618.3</v>
      </c>
      <c r="E20" s="23">
        <f>E21*E22*3</f>
        <v>618.3</v>
      </c>
    </row>
    <row r="21" spans="1:5" ht="20.25">
      <c r="A21" s="12" t="s">
        <v>4</v>
      </c>
      <c r="B21" s="13" t="s">
        <v>3</v>
      </c>
      <c r="C21" s="24">
        <v>1</v>
      </c>
      <c r="D21" s="24">
        <v>1</v>
      </c>
      <c r="E21" s="24">
        <v>1</v>
      </c>
    </row>
    <row r="22" spans="1:5" ht="21.75" customHeight="1">
      <c r="A22" s="12" t="s">
        <v>26</v>
      </c>
      <c r="B22" s="8" t="s">
        <v>27</v>
      </c>
      <c r="C22" s="24">
        <v>206.1</v>
      </c>
      <c r="D22" s="24">
        <v>206.1</v>
      </c>
      <c r="E22" s="24">
        <v>206.1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2818.7999999999997</v>
      </c>
      <c r="D26" s="23">
        <f>D27*D28*3</f>
        <v>704.6999999999999</v>
      </c>
      <c r="E26" s="23">
        <f>E27*E28*3</f>
        <v>704.6999999999999</v>
      </c>
    </row>
    <row r="27" spans="1:7" ht="20.25">
      <c r="A27" s="12" t="s">
        <v>4</v>
      </c>
      <c r="B27" s="13" t="s">
        <v>3</v>
      </c>
      <c r="C27" s="24">
        <v>3</v>
      </c>
      <c r="D27" s="24">
        <v>3</v>
      </c>
      <c r="E27" s="24">
        <v>3</v>
      </c>
      <c r="G27" s="19"/>
    </row>
    <row r="28" spans="1:5" ht="21.75" customHeight="1">
      <c r="A28" s="12" t="s">
        <v>26</v>
      </c>
      <c r="B28" s="8" t="s">
        <v>27</v>
      </c>
      <c r="C28" s="9">
        <v>78.3</v>
      </c>
      <c r="D28" s="9">
        <v>78.3</v>
      </c>
      <c r="E28" s="9">
        <v>78.3</v>
      </c>
    </row>
    <row r="29" spans="1:9" ht="25.5">
      <c r="A29" s="7" t="s">
        <v>5</v>
      </c>
      <c r="B29" s="8" t="s">
        <v>2</v>
      </c>
      <c r="C29" s="24">
        <v>1041</v>
      </c>
      <c r="D29" s="24">
        <v>153</v>
      </c>
      <c r="E29" s="24">
        <v>153</v>
      </c>
      <c r="I29" s="19"/>
    </row>
    <row r="30" spans="1:5" ht="36.75">
      <c r="A30" s="14" t="s">
        <v>6</v>
      </c>
      <c r="B30" s="8" t="s">
        <v>2</v>
      </c>
      <c r="C30" s="24">
        <v>477</v>
      </c>
      <c r="D30" s="24">
        <v>36</v>
      </c>
      <c r="E30" s="24">
        <v>36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1532</v>
      </c>
      <c r="D33" s="21">
        <v>228</v>
      </c>
      <c r="E33" s="21">
        <v>228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21" sqref="D2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31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768</v>
      </c>
      <c r="D11" s="9">
        <v>768</v>
      </c>
      <c r="E11" s="9">
        <v>768</v>
      </c>
    </row>
    <row r="12" spans="1:5" ht="25.5">
      <c r="A12" s="12" t="s">
        <v>24</v>
      </c>
      <c r="B12" s="8" t="s">
        <v>2</v>
      </c>
      <c r="C12" s="20">
        <f>C13/C11</f>
        <v>405.3684895833333</v>
      </c>
      <c r="D12" s="20">
        <f>D13/D11</f>
        <v>87.78815104166667</v>
      </c>
      <c r="E12" s="20">
        <f>E13/E11</f>
        <v>87.78815104166667</v>
      </c>
    </row>
    <row r="13" spans="1:7" ht="25.5">
      <c r="A13" s="7" t="s">
        <v>11</v>
      </c>
      <c r="B13" s="8" t="s">
        <v>2</v>
      </c>
      <c r="C13" s="20">
        <f>C15+C29+C30+C31+C32+C33</f>
        <v>311323</v>
      </c>
      <c r="D13" s="20">
        <f>D15+D29+D30+D31+D32+D33</f>
        <v>67421.3</v>
      </c>
      <c r="E13" s="20">
        <f>E15+E29+E30+E31+E32+E33</f>
        <v>67421.3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198841.2</v>
      </c>
      <c r="D15" s="23">
        <f>D17+D20+D23+D26</f>
        <v>55104.3</v>
      </c>
      <c r="E15" s="23">
        <f>E17+E20+E23+E26</f>
        <v>55104.3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7884</v>
      </c>
      <c r="D17" s="23">
        <f>D19*D18*3</f>
        <v>1971</v>
      </c>
      <c r="E17" s="23">
        <f>E19*E18*3</f>
        <v>1971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25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131.4</v>
      </c>
      <c r="D19" s="17">
        <v>131.4</v>
      </c>
      <c r="E19" s="17">
        <v>131.4</v>
      </c>
    </row>
    <row r="20" spans="1:5" ht="25.5">
      <c r="A20" s="9" t="s">
        <v>22</v>
      </c>
      <c r="B20" s="8" t="s">
        <v>2</v>
      </c>
      <c r="C20" s="23">
        <f>C21*C22*12</f>
        <v>144559.2</v>
      </c>
      <c r="D20" s="23">
        <f>D21*D22*3</f>
        <v>41533.8</v>
      </c>
      <c r="E20" s="23">
        <f>E21*E22*3</f>
        <v>41533.8</v>
      </c>
    </row>
    <row r="21" spans="1:5" ht="20.25">
      <c r="A21" s="12" t="s">
        <v>4</v>
      </c>
      <c r="B21" s="13" t="s">
        <v>3</v>
      </c>
      <c r="C21" s="24">
        <v>62</v>
      </c>
      <c r="D21" s="24">
        <v>62</v>
      </c>
      <c r="E21" s="24">
        <v>62</v>
      </c>
    </row>
    <row r="22" spans="1:5" ht="21.75" customHeight="1">
      <c r="A22" s="12" t="s">
        <v>26</v>
      </c>
      <c r="B22" s="8" t="s">
        <v>27</v>
      </c>
      <c r="C22" s="24">
        <v>194.3</v>
      </c>
      <c r="D22" s="24">
        <v>223.3</v>
      </c>
      <c r="E22" s="24">
        <v>223.3</v>
      </c>
    </row>
    <row r="23" spans="1:5" ht="39">
      <c r="A23" s="16" t="s">
        <v>25</v>
      </c>
      <c r="B23" s="8" t="s">
        <v>2</v>
      </c>
      <c r="C23" s="9">
        <f>C24*C25*12</f>
        <v>20904</v>
      </c>
      <c r="D23" s="9">
        <f>D24*D25*3</f>
        <v>5226</v>
      </c>
      <c r="E23" s="9">
        <f>E24*E25*3</f>
        <v>5226</v>
      </c>
    </row>
    <row r="24" spans="1:5" ht="20.25">
      <c r="A24" s="12" t="s">
        <v>4</v>
      </c>
      <c r="B24" s="13" t="s">
        <v>3</v>
      </c>
      <c r="C24" s="9">
        <v>20</v>
      </c>
      <c r="D24" s="9">
        <v>20</v>
      </c>
      <c r="E24" s="9">
        <v>20</v>
      </c>
    </row>
    <row r="25" spans="1:5" ht="21.75" customHeight="1">
      <c r="A25" s="12" t="s">
        <v>26</v>
      </c>
      <c r="B25" s="8" t="s">
        <v>27</v>
      </c>
      <c r="C25" s="9">
        <v>87.1</v>
      </c>
      <c r="D25" s="9">
        <v>87.1</v>
      </c>
      <c r="E25" s="9">
        <v>87.1</v>
      </c>
    </row>
    <row r="26" spans="1:5" ht="25.5">
      <c r="A26" s="9" t="s">
        <v>23</v>
      </c>
      <c r="B26" s="8" t="s">
        <v>2</v>
      </c>
      <c r="C26" s="23">
        <f>C27*C28*12</f>
        <v>25494</v>
      </c>
      <c r="D26" s="23">
        <f>D27*D28*3</f>
        <v>6373.5</v>
      </c>
      <c r="E26" s="23">
        <f>E27*E28*3</f>
        <v>6373.5</v>
      </c>
    </row>
    <row r="27" spans="1:7" ht="20.25">
      <c r="A27" s="12" t="s">
        <v>4</v>
      </c>
      <c r="B27" s="13" t="s">
        <v>3</v>
      </c>
      <c r="C27" s="24">
        <v>35</v>
      </c>
      <c r="D27" s="24">
        <v>35</v>
      </c>
      <c r="E27" s="9">
        <v>35</v>
      </c>
      <c r="G27" s="19"/>
    </row>
    <row r="28" spans="1:5" ht="21.75" customHeight="1">
      <c r="A28" s="12" t="s">
        <v>26</v>
      </c>
      <c r="B28" s="8" t="s">
        <v>27</v>
      </c>
      <c r="C28" s="9">
        <v>60.7</v>
      </c>
      <c r="D28" s="9">
        <v>60.7</v>
      </c>
      <c r="E28" s="9">
        <v>60.7</v>
      </c>
    </row>
    <row r="29" spans="1:9" ht="25.5">
      <c r="A29" s="7" t="s">
        <v>5</v>
      </c>
      <c r="B29" s="8" t="s">
        <v>2</v>
      </c>
      <c r="C29" s="24">
        <v>14750</v>
      </c>
      <c r="D29" s="24">
        <v>4917</v>
      </c>
      <c r="E29" s="24">
        <v>4917</v>
      </c>
      <c r="I29" s="19"/>
    </row>
    <row r="30" spans="1:5" ht="36.75">
      <c r="A30" s="14" t="s">
        <v>6</v>
      </c>
      <c r="B30" s="8" t="s">
        <v>2</v>
      </c>
      <c r="C30" s="24">
        <v>15397</v>
      </c>
      <c r="D30" s="24">
        <v>5338</v>
      </c>
      <c r="E30" s="9">
        <v>5338</v>
      </c>
    </row>
    <row r="31" spans="1:5" ht="25.5">
      <c r="A31" s="14" t="s">
        <v>7</v>
      </c>
      <c r="B31" s="8" t="s">
        <v>2</v>
      </c>
      <c r="C31" s="24">
        <v>40000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42334.8</v>
      </c>
      <c r="D33" s="21">
        <v>2062</v>
      </c>
      <c r="E33" s="21">
        <v>2062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5"/>
  <sheetViews>
    <sheetView view="pageBreakPreview" zoomScale="60" zoomScaleNormal="90" zoomScalePageLayoutView="0" workbookViewId="0" topLeftCell="A1">
      <selection activeCell="N10" sqref="N1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32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354</v>
      </c>
      <c r="D11" s="9">
        <v>354</v>
      </c>
      <c r="E11" s="9">
        <v>354</v>
      </c>
    </row>
    <row r="12" spans="1:5" ht="25.5">
      <c r="A12" s="12" t="s">
        <v>24</v>
      </c>
      <c r="B12" s="8" t="s">
        <v>2</v>
      </c>
      <c r="C12" s="20">
        <f>C13/C11</f>
        <v>496.23954802259885</v>
      </c>
      <c r="D12" s="20">
        <f>D13/D11</f>
        <v>85.12189265536723</v>
      </c>
      <c r="E12" s="20">
        <f>E13/E11</f>
        <v>85.12189265536723</v>
      </c>
    </row>
    <row r="13" spans="1:7" ht="25.5">
      <c r="A13" s="7" t="s">
        <v>11</v>
      </c>
      <c r="B13" s="8" t="s">
        <v>2</v>
      </c>
      <c r="C13" s="20">
        <f>C15+C29+C30+C31+C32+C33</f>
        <v>175668.8</v>
      </c>
      <c r="D13" s="20">
        <f>D15+D29+D30+D31+D32+D33</f>
        <v>30133.15</v>
      </c>
      <c r="E13" s="20">
        <f>E15+E29+E30+E31+E32+E33</f>
        <v>30133.15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125671.8</v>
      </c>
      <c r="D15" s="23">
        <f>D17+D20+D23+D26</f>
        <v>23379.15</v>
      </c>
      <c r="E15" s="23">
        <f>E17+E20+E23+E26</f>
        <v>23379.15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6571.200000000001</v>
      </c>
      <c r="D17" s="23">
        <f>D19*D18*3</f>
        <v>1642.8000000000002</v>
      </c>
      <c r="E17" s="23">
        <f>E19*E18*3</f>
        <v>1642.8000000000002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136.9</v>
      </c>
      <c r="D19" s="17">
        <v>136.9</v>
      </c>
      <c r="E19" s="17">
        <v>136.9</v>
      </c>
    </row>
    <row r="20" spans="1:5" ht="25.5">
      <c r="A20" s="9" t="s">
        <v>22</v>
      </c>
      <c r="B20" s="8" t="s">
        <v>2</v>
      </c>
      <c r="C20" s="23">
        <f>C21*C22*12</f>
        <v>98188.2</v>
      </c>
      <c r="D20" s="23">
        <f>D21*D22*3</f>
        <v>16508.25</v>
      </c>
      <c r="E20" s="23">
        <f>E21*E22*3</f>
        <v>16508.25</v>
      </c>
    </row>
    <row r="21" spans="1:5" ht="20.25">
      <c r="A21" s="12" t="s">
        <v>4</v>
      </c>
      <c r="B21" s="13" t="s">
        <v>3</v>
      </c>
      <c r="C21" s="24">
        <v>43.5</v>
      </c>
      <c r="D21" s="24">
        <v>43.5</v>
      </c>
      <c r="E21" s="24">
        <v>43.5</v>
      </c>
    </row>
    <row r="22" spans="1:5" ht="21.75" customHeight="1">
      <c r="A22" s="12" t="s">
        <v>26</v>
      </c>
      <c r="B22" s="8" t="s">
        <v>27</v>
      </c>
      <c r="C22" s="24">
        <v>188.1</v>
      </c>
      <c r="D22" s="24">
        <v>126.5</v>
      </c>
      <c r="E22" s="24">
        <v>126.5</v>
      </c>
    </row>
    <row r="23" spans="1:5" ht="39">
      <c r="A23" s="16" t="s">
        <v>25</v>
      </c>
      <c r="B23" s="8" t="s">
        <v>2</v>
      </c>
      <c r="C23" s="9">
        <f>C24*C25*12</f>
        <v>11536.800000000001</v>
      </c>
      <c r="D23" s="9">
        <f>D24*D25*3</f>
        <v>2884.2000000000003</v>
      </c>
      <c r="E23" s="9">
        <f>E24*E25*3</f>
        <v>2884.2000000000003</v>
      </c>
    </row>
    <row r="24" spans="1:5" ht="20.25">
      <c r="A24" s="12" t="s">
        <v>4</v>
      </c>
      <c r="B24" s="13" t="s">
        <v>3</v>
      </c>
      <c r="C24" s="9">
        <v>11</v>
      </c>
      <c r="D24" s="9">
        <v>11</v>
      </c>
      <c r="E24" s="9">
        <v>11</v>
      </c>
    </row>
    <row r="25" spans="1:5" ht="21.75" customHeight="1">
      <c r="A25" s="12" t="s">
        <v>26</v>
      </c>
      <c r="B25" s="8" t="s">
        <v>27</v>
      </c>
      <c r="C25" s="9">
        <v>87.4</v>
      </c>
      <c r="D25" s="9">
        <v>87.4</v>
      </c>
      <c r="E25" s="9">
        <v>87.4</v>
      </c>
    </row>
    <row r="26" spans="1:5" ht="25.5">
      <c r="A26" s="9" t="s">
        <v>23</v>
      </c>
      <c r="B26" s="8" t="s">
        <v>2</v>
      </c>
      <c r="C26" s="23">
        <f>C27*C28*12</f>
        <v>9375.6</v>
      </c>
      <c r="D26" s="23">
        <f>D27*D28*3</f>
        <v>2343.9</v>
      </c>
      <c r="E26" s="23">
        <f>E27*E28*3</f>
        <v>2343.9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9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60.1</v>
      </c>
      <c r="D28" s="9">
        <v>60.1</v>
      </c>
      <c r="E28" s="9">
        <v>60.1</v>
      </c>
    </row>
    <row r="29" spans="1:9" ht="25.5">
      <c r="A29" s="7" t="s">
        <v>5</v>
      </c>
      <c r="B29" s="8" t="s">
        <v>2</v>
      </c>
      <c r="C29" s="24">
        <v>19333</v>
      </c>
      <c r="D29" s="24">
        <v>3852</v>
      </c>
      <c r="E29" s="24">
        <v>3852</v>
      </c>
      <c r="I29" s="19"/>
    </row>
    <row r="30" spans="1:5" ht="36.75">
      <c r="A30" s="14" t="s">
        <v>6</v>
      </c>
      <c r="B30" s="8" t="s">
        <v>2</v>
      </c>
      <c r="C30" s="24">
        <v>4485</v>
      </c>
      <c r="D30" s="24">
        <v>1440</v>
      </c>
      <c r="E30" s="24">
        <v>1440</v>
      </c>
    </row>
    <row r="31" spans="1:5" ht="25.5">
      <c r="A31" s="14" t="s">
        <v>7</v>
      </c>
      <c r="B31" s="8" t="s">
        <v>2</v>
      </c>
      <c r="C31" s="24">
        <v>10000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16179</v>
      </c>
      <c r="D33" s="21">
        <v>1462</v>
      </c>
      <c r="E33" s="21">
        <v>1462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23" sqref="D2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33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126</v>
      </c>
      <c r="D11" s="9">
        <v>126</v>
      </c>
      <c r="E11" s="9">
        <v>126</v>
      </c>
    </row>
    <row r="12" spans="1:5" ht="25.5">
      <c r="A12" s="12" t="s">
        <v>24</v>
      </c>
      <c r="B12" s="8" t="s">
        <v>2</v>
      </c>
      <c r="C12" s="20">
        <f>C13/C11</f>
        <v>1970.6873015873016</v>
      </c>
      <c r="D12" s="20">
        <f>D13/D11</f>
        <v>259.94960317460317</v>
      </c>
      <c r="E12" s="20">
        <f>E13/E11</f>
        <v>259.94960317460317</v>
      </c>
    </row>
    <row r="13" spans="1:7" ht="25.5">
      <c r="A13" s="7" t="s">
        <v>11</v>
      </c>
      <c r="B13" s="8" t="s">
        <v>2</v>
      </c>
      <c r="C13" s="20">
        <f>C15+C29+C30+C31+C32+C33</f>
        <v>248306.6</v>
      </c>
      <c r="D13" s="20">
        <f>D15+D29+D30+D31+D32+D33</f>
        <v>32753.65</v>
      </c>
      <c r="E13" s="20">
        <f>E15+E29+E30+E31+E32+E33</f>
        <v>32753.65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98622.6</v>
      </c>
      <c r="D15" s="23">
        <f>D17+D20+D23+D26</f>
        <v>24655.65</v>
      </c>
      <c r="E15" s="23">
        <f>E17+E20+E23+E26</f>
        <v>24655.65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5886</v>
      </c>
      <c r="D17" s="23">
        <f>D19*D18*3</f>
        <v>1471.5</v>
      </c>
      <c r="E17" s="23">
        <f>E19*E18*3</f>
        <v>1471.5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163.5</v>
      </c>
      <c r="D19" s="17">
        <v>163.5</v>
      </c>
      <c r="E19" s="17">
        <v>163.5</v>
      </c>
    </row>
    <row r="20" spans="1:5" ht="25.5">
      <c r="A20" s="9" t="s">
        <v>22</v>
      </c>
      <c r="B20" s="8" t="s">
        <v>2</v>
      </c>
      <c r="C20" s="23">
        <f>C21*C22*12</f>
        <v>63201.600000000006</v>
      </c>
      <c r="D20" s="23">
        <f>D21*D22*3</f>
        <v>15800.400000000001</v>
      </c>
      <c r="E20" s="23">
        <f>E21*E22*3</f>
        <v>15800.400000000001</v>
      </c>
    </row>
    <row r="21" spans="1:5" ht="20.25">
      <c r="A21" s="12" t="s">
        <v>4</v>
      </c>
      <c r="B21" s="13" t="s">
        <v>3</v>
      </c>
      <c r="C21" s="24">
        <v>36</v>
      </c>
      <c r="D21" s="24">
        <v>36</v>
      </c>
      <c r="E21" s="24">
        <v>36</v>
      </c>
    </row>
    <row r="22" spans="1:5" ht="21.75" customHeight="1">
      <c r="A22" s="12" t="s">
        <v>26</v>
      </c>
      <c r="B22" s="8" t="s">
        <v>27</v>
      </c>
      <c r="C22" s="24">
        <v>146.3</v>
      </c>
      <c r="D22" s="24">
        <v>146.3</v>
      </c>
      <c r="E22" s="24">
        <v>146.3</v>
      </c>
    </row>
    <row r="23" spans="1:5" ht="39">
      <c r="A23" s="16" t="s">
        <v>25</v>
      </c>
      <c r="B23" s="8" t="s">
        <v>2</v>
      </c>
      <c r="C23" s="9">
        <f>C24*C25*12</f>
        <v>14535</v>
      </c>
      <c r="D23" s="9">
        <f>D24*D25*3</f>
        <v>3633.75</v>
      </c>
      <c r="E23" s="9">
        <f>E24*E25*3</f>
        <v>3633.75</v>
      </c>
    </row>
    <row r="24" spans="1:5" ht="20.25">
      <c r="A24" s="12" t="s">
        <v>4</v>
      </c>
      <c r="B24" s="13" t="s">
        <v>3</v>
      </c>
      <c r="C24" s="9">
        <v>12.5</v>
      </c>
      <c r="D24" s="9">
        <v>12.5</v>
      </c>
      <c r="E24" s="9">
        <v>12.5</v>
      </c>
    </row>
    <row r="25" spans="1:5" ht="21.75" customHeight="1">
      <c r="A25" s="12" t="s">
        <v>26</v>
      </c>
      <c r="B25" s="8" t="s">
        <v>27</v>
      </c>
      <c r="C25" s="9">
        <v>96.9</v>
      </c>
      <c r="D25" s="9">
        <v>96.9</v>
      </c>
      <c r="E25" s="9">
        <v>96.9</v>
      </c>
    </row>
    <row r="26" spans="1:5" ht="25.5">
      <c r="A26" s="9" t="s">
        <v>23</v>
      </c>
      <c r="B26" s="8" t="s">
        <v>2</v>
      </c>
      <c r="C26" s="23">
        <f>C27*C28*12</f>
        <v>15000</v>
      </c>
      <c r="D26" s="23">
        <f>D27*D28*3</f>
        <v>3750</v>
      </c>
      <c r="E26" s="23">
        <f>E27*E28*3</f>
        <v>3750</v>
      </c>
    </row>
    <row r="27" spans="1:7" ht="20.25">
      <c r="A27" s="12" t="s">
        <v>4</v>
      </c>
      <c r="B27" s="13" t="s">
        <v>3</v>
      </c>
      <c r="C27" s="24">
        <v>20</v>
      </c>
      <c r="D27" s="24">
        <v>20</v>
      </c>
      <c r="E27" s="9">
        <v>20</v>
      </c>
      <c r="G27" s="19"/>
    </row>
    <row r="28" spans="1:5" ht="21.75" customHeight="1">
      <c r="A28" s="12" t="s">
        <v>26</v>
      </c>
      <c r="B28" s="8" t="s">
        <v>27</v>
      </c>
      <c r="C28" s="9">
        <v>62.5</v>
      </c>
      <c r="D28" s="9">
        <v>62.5</v>
      </c>
      <c r="E28" s="9">
        <v>62.5</v>
      </c>
    </row>
    <row r="29" spans="1:9" ht="25.5">
      <c r="A29" s="7" t="s">
        <v>5</v>
      </c>
      <c r="B29" s="8" t="s">
        <v>2</v>
      </c>
      <c r="C29" s="24">
        <v>16460</v>
      </c>
      <c r="D29" s="24">
        <v>3210</v>
      </c>
      <c r="E29" s="24">
        <v>3210</v>
      </c>
      <c r="I29" s="19"/>
    </row>
    <row r="30" spans="1:5" ht="36.75">
      <c r="A30" s="14" t="s">
        <v>6</v>
      </c>
      <c r="B30" s="8" t="s">
        <v>2</v>
      </c>
      <c r="C30" s="24">
        <v>8465</v>
      </c>
      <c r="D30" s="24">
        <v>2178</v>
      </c>
      <c r="E30" s="24">
        <v>2178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>
        <v>118423</v>
      </c>
      <c r="D32" s="9">
        <v>0</v>
      </c>
      <c r="E32" s="9">
        <v>0</v>
      </c>
    </row>
    <row r="33" spans="1:5" ht="72" customHeight="1">
      <c r="A33" s="14" t="s">
        <v>9</v>
      </c>
      <c r="B33" s="8" t="s">
        <v>2</v>
      </c>
      <c r="C33" s="21">
        <v>6336</v>
      </c>
      <c r="D33" s="21">
        <v>2710</v>
      </c>
      <c r="E33" s="21">
        <v>2710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28" sqref="C28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34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148</v>
      </c>
      <c r="D11" s="9">
        <v>148</v>
      </c>
      <c r="E11" s="9">
        <v>148</v>
      </c>
    </row>
    <row r="12" spans="1:5" ht="25.5">
      <c r="A12" s="12" t="s">
        <v>24</v>
      </c>
      <c r="B12" s="8" t="s">
        <v>2</v>
      </c>
      <c r="C12" s="20">
        <f>C13/C11</f>
        <v>868.0337837837837</v>
      </c>
      <c r="D12" s="20">
        <f>D13/D11</f>
        <v>198.47297297297297</v>
      </c>
      <c r="E12" s="20">
        <f>E13/E11</f>
        <v>198.47297297297297</v>
      </c>
    </row>
    <row r="13" spans="1:7" ht="25.5">
      <c r="A13" s="7" t="s">
        <v>11</v>
      </c>
      <c r="B13" s="8" t="s">
        <v>2</v>
      </c>
      <c r="C13" s="20">
        <f>C15+C29+C30+C31+C32+C33</f>
        <v>128469</v>
      </c>
      <c r="D13" s="20">
        <f>D15+D29+D30+D31+D32+D33</f>
        <v>29374</v>
      </c>
      <c r="E13" s="20">
        <f>E15+E29+E30+E31+E32+E33</f>
        <v>29374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97152</v>
      </c>
      <c r="D15" s="23">
        <f>D17+D20+D23+D26</f>
        <v>24288</v>
      </c>
      <c r="E15" s="23">
        <f>E17+E20+E23+E26</f>
        <v>24288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6310.800000000001</v>
      </c>
      <c r="D17" s="23">
        <f>D19*D18*3</f>
        <v>1577.7000000000003</v>
      </c>
      <c r="E17" s="23">
        <f>E19*E18*3</f>
        <v>1577.7000000000003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18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175.3</v>
      </c>
      <c r="D19" s="17">
        <v>175.3</v>
      </c>
      <c r="E19" s="17">
        <v>175.3</v>
      </c>
    </row>
    <row r="20" spans="1:5" ht="25.5">
      <c r="A20" s="9" t="s">
        <v>22</v>
      </c>
      <c r="B20" s="8" t="s">
        <v>2</v>
      </c>
      <c r="C20" s="23">
        <f>C21*C22*12</f>
        <v>50328</v>
      </c>
      <c r="D20" s="23">
        <f>D21*D22*3</f>
        <v>12582</v>
      </c>
      <c r="E20" s="23">
        <f>E21*E22*3</f>
        <v>12582</v>
      </c>
    </row>
    <row r="21" spans="1:5" ht="20.25">
      <c r="A21" s="12" t="s">
        <v>4</v>
      </c>
      <c r="B21" s="13" t="s">
        <v>3</v>
      </c>
      <c r="C21" s="24">
        <v>30</v>
      </c>
      <c r="D21" s="24">
        <v>30</v>
      </c>
      <c r="E21" s="24">
        <v>30</v>
      </c>
    </row>
    <row r="22" spans="1:5" ht="21.75" customHeight="1">
      <c r="A22" s="12" t="s">
        <v>26</v>
      </c>
      <c r="B22" s="8" t="s">
        <v>27</v>
      </c>
      <c r="C22" s="24">
        <v>139.8</v>
      </c>
      <c r="D22" s="24">
        <v>139.8</v>
      </c>
      <c r="E22" s="24">
        <v>139.8</v>
      </c>
    </row>
    <row r="23" spans="1:5" ht="39">
      <c r="A23" s="16" t="s">
        <v>25</v>
      </c>
      <c r="B23" s="8" t="s">
        <v>2</v>
      </c>
      <c r="C23" s="9">
        <f>C24*C25*12</f>
        <v>20757.6</v>
      </c>
      <c r="D23" s="9">
        <f>D24*D25*3</f>
        <v>5189.4</v>
      </c>
      <c r="E23" s="9">
        <f>E24*E25*3</f>
        <v>5189.4</v>
      </c>
    </row>
    <row r="24" spans="1:5" ht="20.25">
      <c r="A24" s="12" t="s">
        <v>4</v>
      </c>
      <c r="B24" s="13" t="s">
        <v>3</v>
      </c>
      <c r="C24" s="9">
        <v>18</v>
      </c>
      <c r="D24" s="9">
        <v>18</v>
      </c>
      <c r="E24" s="9">
        <v>18</v>
      </c>
    </row>
    <row r="25" spans="1:5" ht="21.75" customHeight="1">
      <c r="A25" s="12" t="s">
        <v>26</v>
      </c>
      <c r="B25" s="8" t="s">
        <v>27</v>
      </c>
      <c r="C25" s="9">
        <v>96.1</v>
      </c>
      <c r="D25" s="9">
        <v>96.1</v>
      </c>
      <c r="E25" s="9">
        <v>96.1</v>
      </c>
    </row>
    <row r="26" spans="1:5" ht="25.5">
      <c r="A26" s="9" t="s">
        <v>23</v>
      </c>
      <c r="B26" s="8" t="s">
        <v>2</v>
      </c>
      <c r="C26" s="23">
        <f>C27*C28*12</f>
        <v>19755.600000000002</v>
      </c>
      <c r="D26" s="23">
        <f>D27*D28*3</f>
        <v>4938.900000000001</v>
      </c>
      <c r="E26" s="23">
        <f>E27*E28*3</f>
        <v>4938.900000000001</v>
      </c>
    </row>
    <row r="27" spans="1:7" ht="20.25">
      <c r="A27" s="12" t="s">
        <v>4</v>
      </c>
      <c r="B27" s="13" t="s">
        <v>3</v>
      </c>
      <c r="C27" s="24">
        <v>25.25</v>
      </c>
      <c r="D27" s="24">
        <v>25.25</v>
      </c>
      <c r="E27" s="24">
        <v>25.25</v>
      </c>
      <c r="G27" s="19"/>
    </row>
    <row r="28" spans="1:5" ht="21.75" customHeight="1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ht="25.5">
      <c r="A29" s="7" t="s">
        <v>5</v>
      </c>
      <c r="B29" s="8" t="s">
        <v>2</v>
      </c>
      <c r="C29" s="24">
        <v>13208</v>
      </c>
      <c r="D29" s="24">
        <v>2575</v>
      </c>
      <c r="E29" s="24">
        <v>2575</v>
      </c>
      <c r="I29" s="19"/>
    </row>
    <row r="30" spans="1:5" ht="36.75">
      <c r="A30" s="14" t="s">
        <v>6</v>
      </c>
      <c r="B30" s="8" t="s">
        <v>2</v>
      </c>
      <c r="C30" s="24">
        <v>8986</v>
      </c>
      <c r="D30" s="24">
        <v>758</v>
      </c>
      <c r="E30" s="24">
        <v>758</v>
      </c>
    </row>
    <row r="31" spans="1:5" ht="25.5">
      <c r="A31" s="14" t="s">
        <v>7</v>
      </c>
      <c r="B31" s="8" t="s">
        <v>2</v>
      </c>
      <c r="C31" s="24">
        <v>5000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4123</v>
      </c>
      <c r="D33" s="21">
        <v>1753</v>
      </c>
      <c r="E33" s="21">
        <v>1753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15" sqref="C15"/>
    </sheetView>
  </sheetViews>
  <sheetFormatPr defaultColWidth="9.140625" defaultRowHeight="15"/>
  <cols>
    <col min="1" max="1" width="65.8515625" style="2" customWidth="1"/>
    <col min="2" max="2" width="9.140625" style="3" customWidth="1"/>
    <col min="3" max="3" width="20.71093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35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>
        <v>2020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127</v>
      </c>
      <c r="D11" s="9">
        <v>127</v>
      </c>
      <c r="E11" s="9">
        <v>127</v>
      </c>
    </row>
    <row r="12" spans="1:5" ht="25.5">
      <c r="A12" s="12" t="s">
        <v>24</v>
      </c>
      <c r="B12" s="8" t="s">
        <v>2</v>
      </c>
      <c r="C12" s="20">
        <f>C13/C11</f>
        <v>15332.929133858268</v>
      </c>
      <c r="D12" s="20">
        <f>D13/D11</f>
        <v>213.6791338582677</v>
      </c>
      <c r="E12" s="20">
        <f>E13/E11</f>
        <v>213.6791338582677</v>
      </c>
    </row>
    <row r="13" spans="1:7" ht="25.5">
      <c r="A13" s="7" t="s">
        <v>11</v>
      </c>
      <c r="B13" s="8" t="s">
        <v>2</v>
      </c>
      <c r="C13" s="20">
        <f>C15+C29+C30+C31+C32+C33</f>
        <v>1947282</v>
      </c>
      <c r="D13" s="20">
        <f>D15+D29+D30+D31+D32+D33</f>
        <v>27137.25</v>
      </c>
      <c r="E13" s="20">
        <f>E15+E29+E30+E31+E32+E33</f>
        <v>27137.25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87690</v>
      </c>
      <c r="D15" s="23">
        <f>D17+D20+D23+D26</f>
        <v>22685.25</v>
      </c>
      <c r="E15" s="23">
        <f>E17+E20+E23+E26</f>
        <v>22685.25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6066</v>
      </c>
      <c r="D17" s="23">
        <f>D19*D18*3</f>
        <v>1516.5</v>
      </c>
      <c r="E17" s="23">
        <f>E19*E18*3</f>
        <v>1516.5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18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168.5</v>
      </c>
      <c r="D19" s="17">
        <v>168.5</v>
      </c>
      <c r="E19" s="17">
        <v>168.5</v>
      </c>
    </row>
    <row r="20" spans="1:5" ht="25.5">
      <c r="A20" s="9" t="s">
        <v>22</v>
      </c>
      <c r="B20" s="8" t="s">
        <v>2</v>
      </c>
      <c r="C20" s="23">
        <f>C21*C22*12</f>
        <v>54498</v>
      </c>
      <c r="D20" s="23">
        <f>D21*D22*3</f>
        <v>13624.5</v>
      </c>
      <c r="E20" s="23">
        <f>E21*E22*3</f>
        <v>13624.5</v>
      </c>
    </row>
    <row r="21" spans="1:5" ht="20.25">
      <c r="A21" s="12" t="s">
        <v>4</v>
      </c>
      <c r="B21" s="13" t="s">
        <v>3</v>
      </c>
      <c r="C21" s="24">
        <v>31</v>
      </c>
      <c r="D21" s="24">
        <v>31</v>
      </c>
      <c r="E21" s="24">
        <v>31</v>
      </c>
    </row>
    <row r="22" spans="1:5" ht="21.75" customHeight="1">
      <c r="A22" s="12" t="s">
        <v>26</v>
      </c>
      <c r="B22" s="8" t="s">
        <v>27</v>
      </c>
      <c r="C22" s="24">
        <v>146.5</v>
      </c>
      <c r="D22" s="24">
        <v>146.5</v>
      </c>
      <c r="E22" s="24">
        <v>146.5</v>
      </c>
    </row>
    <row r="23" spans="1:5" ht="39">
      <c r="A23" s="16" t="s">
        <v>25</v>
      </c>
      <c r="B23" s="8" t="s">
        <v>2</v>
      </c>
      <c r="C23" s="9">
        <f>C24*C25*12</f>
        <v>12373.2</v>
      </c>
      <c r="D23" s="9">
        <f>D24*D25*3</f>
        <v>3348.45</v>
      </c>
      <c r="E23" s="9">
        <f>E24*E25*3</f>
        <v>3348.45</v>
      </c>
    </row>
    <row r="24" spans="1:5" ht="20.25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5" ht="21.75" customHeight="1">
      <c r="A25" s="12" t="s">
        <v>26</v>
      </c>
      <c r="B25" s="8" t="s">
        <v>27</v>
      </c>
      <c r="C25" s="9">
        <v>98.2</v>
      </c>
      <c r="D25" s="9">
        <v>106.3</v>
      </c>
      <c r="E25" s="9">
        <v>106.3</v>
      </c>
    </row>
    <row r="26" spans="1:5" ht="25.5">
      <c r="A26" s="9" t="s">
        <v>23</v>
      </c>
      <c r="B26" s="8" t="s">
        <v>2</v>
      </c>
      <c r="C26" s="23">
        <f>C27*C28*12</f>
        <v>14752.8</v>
      </c>
      <c r="D26" s="23">
        <f>D27*D28*3</f>
        <v>4195.8</v>
      </c>
      <c r="E26" s="23">
        <f>E27*E28*3</f>
        <v>4195.8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68.3</v>
      </c>
      <c r="D28" s="9">
        <v>77.7</v>
      </c>
      <c r="E28" s="9">
        <v>77.7</v>
      </c>
    </row>
    <row r="29" spans="1:9" ht="25.5">
      <c r="A29" s="7" t="s">
        <v>5</v>
      </c>
      <c r="B29" s="8" t="s">
        <v>2</v>
      </c>
      <c r="C29" s="24">
        <v>13842</v>
      </c>
      <c r="D29" s="24">
        <v>2560</v>
      </c>
      <c r="E29" s="24">
        <v>2560</v>
      </c>
      <c r="I29" s="19"/>
    </row>
    <row r="30" spans="1:5" ht="36.75">
      <c r="A30" s="14" t="s">
        <v>6</v>
      </c>
      <c r="B30" s="8" t="s">
        <v>2</v>
      </c>
      <c r="C30" s="24">
        <v>6500</v>
      </c>
      <c r="D30" s="24">
        <v>494</v>
      </c>
      <c r="E30" s="24">
        <v>494</v>
      </c>
    </row>
    <row r="31" spans="1:5" ht="25.5">
      <c r="A31" s="14" t="s">
        <v>7</v>
      </c>
      <c r="B31" s="8" t="s">
        <v>2</v>
      </c>
      <c r="C31" s="24"/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30">
        <v>1835549</v>
      </c>
      <c r="D32" s="9"/>
      <c r="E32" s="9"/>
    </row>
    <row r="33" spans="1:5" ht="72" customHeight="1">
      <c r="A33" s="14" t="s">
        <v>9</v>
      </c>
      <c r="B33" s="8" t="s">
        <v>2</v>
      </c>
      <c r="C33" s="21">
        <v>3701</v>
      </c>
      <c r="D33" s="21">
        <v>1398</v>
      </c>
      <c r="E33" s="21">
        <v>1398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90" zoomScaleNormal="90" zoomScaleSheetLayoutView="90" zoomScalePageLayoutView="0" workbookViewId="0" topLeftCell="A13">
      <selection activeCell="D25" sqref="D2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36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>
        <v>2020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140</v>
      </c>
      <c r="D11" s="9">
        <v>140</v>
      </c>
      <c r="E11" s="9">
        <v>140</v>
      </c>
    </row>
    <row r="12" spans="1:5" ht="25.5">
      <c r="A12" s="12" t="s">
        <v>24</v>
      </c>
      <c r="B12" s="8" t="s">
        <v>2</v>
      </c>
      <c r="C12" s="20">
        <f>C13/C11</f>
        <v>992.61</v>
      </c>
      <c r="D12" s="20">
        <f>D13/D11</f>
        <v>201.73107142857143</v>
      </c>
      <c r="E12" s="20">
        <f>E13/E11</f>
        <v>201.73107142857143</v>
      </c>
    </row>
    <row r="13" spans="1:7" ht="25.5">
      <c r="A13" s="7" t="s">
        <v>11</v>
      </c>
      <c r="B13" s="8" t="s">
        <v>2</v>
      </c>
      <c r="C13" s="20">
        <f>C15+C29+C30+C31+C32+C33</f>
        <v>138965.4</v>
      </c>
      <c r="D13" s="20">
        <f>D15+D29+D30+D31+D32+D33</f>
        <v>28242.35</v>
      </c>
      <c r="E13" s="20">
        <f>E15+E29+E30+E31+E32+E33</f>
        <v>28242.35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95789.4</v>
      </c>
      <c r="D15" s="23">
        <f>D17+D20+D23+D26</f>
        <v>22963.35</v>
      </c>
      <c r="E15" s="23">
        <f>E17+E20+E23+E26</f>
        <v>22963.35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5814</v>
      </c>
      <c r="D17" s="23">
        <f>D19*D18*3</f>
        <v>1453.5</v>
      </c>
      <c r="E17" s="23">
        <f>E19*E18*3</f>
        <v>1453.5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161.5</v>
      </c>
      <c r="D19" s="17">
        <v>161.5</v>
      </c>
      <c r="E19" s="17">
        <v>161.5</v>
      </c>
    </row>
    <row r="20" spans="1:5" ht="25.5">
      <c r="A20" s="9" t="s">
        <v>22</v>
      </c>
      <c r="B20" s="8" t="s">
        <v>2</v>
      </c>
      <c r="C20" s="23">
        <f>C21*C22*12</f>
        <v>64886.399999999994</v>
      </c>
      <c r="D20" s="23">
        <f>D21*D22*3</f>
        <v>14925.599999999999</v>
      </c>
      <c r="E20" s="23">
        <f>E21*E22*3</f>
        <v>14925.599999999999</v>
      </c>
    </row>
    <row r="21" spans="1:5" ht="20.25">
      <c r="A21" s="12" t="s">
        <v>4</v>
      </c>
      <c r="B21" s="13" t="s">
        <v>3</v>
      </c>
      <c r="C21" s="24">
        <v>36</v>
      </c>
      <c r="D21" s="24">
        <v>36</v>
      </c>
      <c r="E21" s="24">
        <v>36</v>
      </c>
    </row>
    <row r="22" spans="1:5" ht="21.75" customHeight="1">
      <c r="A22" s="12" t="s">
        <v>26</v>
      </c>
      <c r="B22" s="8" t="s">
        <v>27</v>
      </c>
      <c r="C22" s="24">
        <v>150.2</v>
      </c>
      <c r="D22" s="24">
        <v>138.2</v>
      </c>
      <c r="E22" s="24">
        <v>138.2</v>
      </c>
    </row>
    <row r="23" spans="1:5" ht="39">
      <c r="A23" s="16" t="s">
        <v>25</v>
      </c>
      <c r="B23" s="8" t="s">
        <v>2</v>
      </c>
      <c r="C23" s="9">
        <f>C24*C25*12</f>
        <v>11436</v>
      </c>
      <c r="D23" s="9">
        <f>D24*D25*3</f>
        <v>3171</v>
      </c>
      <c r="E23" s="9">
        <f>E24*E25*3</f>
        <v>3171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95.3</v>
      </c>
      <c r="D25" s="9">
        <v>105.7</v>
      </c>
      <c r="E25" s="9">
        <v>105.7</v>
      </c>
    </row>
    <row r="26" spans="1:5" ht="25.5">
      <c r="A26" s="9" t="s">
        <v>23</v>
      </c>
      <c r="B26" s="8" t="s">
        <v>2</v>
      </c>
      <c r="C26" s="23">
        <f>C27*C28*12</f>
        <v>13653</v>
      </c>
      <c r="D26" s="23">
        <f>D27*D28*3</f>
        <v>3413.25</v>
      </c>
      <c r="E26" s="23">
        <f>E27*E28*3</f>
        <v>3413.25</v>
      </c>
    </row>
    <row r="27" spans="1:7" ht="20.25">
      <c r="A27" s="12" t="s">
        <v>4</v>
      </c>
      <c r="B27" s="13" t="s">
        <v>3</v>
      </c>
      <c r="C27" s="24">
        <v>18.5</v>
      </c>
      <c r="D27" s="24">
        <v>18.5</v>
      </c>
      <c r="E27" s="24">
        <v>18.5</v>
      </c>
      <c r="G27" s="19"/>
    </row>
    <row r="28" spans="1:5" ht="21.75" customHeight="1">
      <c r="A28" s="12" t="s">
        <v>26</v>
      </c>
      <c r="B28" s="8" t="s">
        <v>27</v>
      </c>
      <c r="C28" s="9">
        <v>61.5</v>
      </c>
      <c r="D28" s="9">
        <v>61.5</v>
      </c>
      <c r="E28" s="9">
        <v>61.5</v>
      </c>
    </row>
    <row r="29" spans="1:9" ht="25.5">
      <c r="A29" s="7" t="s">
        <v>5</v>
      </c>
      <c r="B29" s="8" t="s">
        <v>2</v>
      </c>
      <c r="C29" s="24">
        <v>14224</v>
      </c>
      <c r="D29" s="24">
        <v>2705</v>
      </c>
      <c r="E29" s="24">
        <v>2705</v>
      </c>
      <c r="I29" s="19"/>
    </row>
    <row r="30" spans="1:5" ht="36.75">
      <c r="A30" s="14" t="s">
        <v>6</v>
      </c>
      <c r="B30" s="8" t="s">
        <v>2</v>
      </c>
      <c r="C30" s="24">
        <v>8717</v>
      </c>
      <c r="D30" s="24">
        <v>505</v>
      </c>
      <c r="E30" s="24">
        <v>505</v>
      </c>
    </row>
    <row r="31" spans="1:5" ht="25.5">
      <c r="A31" s="14" t="s">
        <v>7</v>
      </c>
      <c r="B31" s="8" t="s">
        <v>2</v>
      </c>
      <c r="C31" s="23">
        <v>12000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8235</v>
      </c>
      <c r="D33" s="21">
        <v>2069</v>
      </c>
      <c r="E33" s="21">
        <v>2069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E32" sqref="E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1" t="s">
        <v>15</v>
      </c>
      <c r="B1" s="31"/>
      <c r="C1" s="31"/>
      <c r="D1" s="31"/>
      <c r="E1" s="31"/>
    </row>
    <row r="2" spans="1:5" ht="20.25">
      <c r="A2" s="31" t="s">
        <v>55</v>
      </c>
      <c r="B2" s="31"/>
      <c r="C2" s="31"/>
      <c r="D2" s="31"/>
      <c r="E2" s="31"/>
    </row>
    <row r="3" ht="20.25">
      <c r="A3" s="1"/>
    </row>
    <row r="4" spans="1:5" ht="20.25">
      <c r="A4" s="32" t="s">
        <v>37</v>
      </c>
      <c r="B4" s="32"/>
      <c r="C4" s="32"/>
      <c r="D4" s="32"/>
      <c r="E4" s="32"/>
    </row>
    <row r="5" spans="1:5" ht="15.75" customHeight="1">
      <c r="A5" s="33" t="s">
        <v>16</v>
      </c>
      <c r="B5" s="33"/>
      <c r="C5" s="33"/>
      <c r="D5" s="33"/>
      <c r="E5" s="33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4" t="s">
        <v>28</v>
      </c>
      <c r="B9" s="35" t="s">
        <v>18</v>
      </c>
      <c r="C9" s="34" t="s">
        <v>56</v>
      </c>
      <c r="D9" s="34"/>
      <c r="E9" s="34"/>
    </row>
    <row r="10" spans="1:5" ht="40.5">
      <c r="A10" s="34"/>
      <c r="B10" s="35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28</v>
      </c>
      <c r="D11" s="9">
        <v>28</v>
      </c>
      <c r="E11" s="9">
        <v>28</v>
      </c>
    </row>
    <row r="12" spans="1:5" ht="25.5">
      <c r="A12" s="12" t="s">
        <v>24</v>
      </c>
      <c r="B12" s="8" t="s">
        <v>2</v>
      </c>
      <c r="C12" s="20">
        <f>C13/C11</f>
        <v>3222.0071428571428</v>
      </c>
      <c r="D12" s="20">
        <f>D13/D11</f>
        <v>573.925</v>
      </c>
      <c r="E12" s="20">
        <f>E13/E11</f>
        <v>573.925</v>
      </c>
    </row>
    <row r="13" spans="1:7" ht="25.5">
      <c r="A13" s="7" t="s">
        <v>11</v>
      </c>
      <c r="B13" s="8" t="s">
        <v>2</v>
      </c>
      <c r="C13" s="20">
        <f>C15+C29+C30+C31+C32+C33</f>
        <v>90216.2</v>
      </c>
      <c r="D13" s="20">
        <f>D15+D29+D30+D31+D32+D33</f>
        <v>16069.9</v>
      </c>
      <c r="E13" s="20">
        <f>E15+E29+E30+E31+E32+E33</f>
        <v>16069.9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58576.2</v>
      </c>
      <c r="D15" s="23">
        <f>D17+D20+D23+D26</f>
        <v>11631.9</v>
      </c>
      <c r="E15" s="23">
        <f>E17+E20+E23+E26</f>
        <v>11631.9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3909.6000000000004</v>
      </c>
      <c r="D17" s="23">
        <f>D19*D18*3</f>
        <v>977.4000000000001</v>
      </c>
      <c r="E17" s="23">
        <f>E19*E18*3</f>
        <v>977.4000000000001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162.9</v>
      </c>
      <c r="D19" s="17">
        <v>162.9</v>
      </c>
      <c r="E19" s="17">
        <v>162.9</v>
      </c>
    </row>
    <row r="20" spans="1:5" ht="25.5">
      <c r="A20" s="9" t="s">
        <v>22</v>
      </c>
      <c r="B20" s="8" t="s">
        <v>2</v>
      </c>
      <c r="C20" s="23">
        <f>C21*C22*12</f>
        <v>33234.6</v>
      </c>
      <c r="D20" s="23">
        <f>D21*D22*3</f>
        <v>6365.25</v>
      </c>
      <c r="E20" s="23">
        <f>E21*E22*3</f>
        <v>6365.25</v>
      </c>
    </row>
    <row r="21" spans="1:5" ht="20.25">
      <c r="A21" s="12" t="s">
        <v>4</v>
      </c>
      <c r="B21" s="13" t="s">
        <v>3</v>
      </c>
      <c r="C21" s="24">
        <v>20.5</v>
      </c>
      <c r="D21" s="24">
        <v>20.5</v>
      </c>
      <c r="E21" s="24">
        <v>20.5</v>
      </c>
    </row>
    <row r="22" spans="1:5" ht="21.75" customHeight="1">
      <c r="A22" s="12" t="s">
        <v>26</v>
      </c>
      <c r="B22" s="8" t="s">
        <v>27</v>
      </c>
      <c r="C22" s="24">
        <v>135.1</v>
      </c>
      <c r="D22" s="24">
        <v>103.5</v>
      </c>
      <c r="E22" s="24">
        <v>103.5</v>
      </c>
    </row>
    <row r="23" spans="1:5" ht="39">
      <c r="A23" s="16" t="s">
        <v>25</v>
      </c>
      <c r="B23" s="8" t="s">
        <v>2</v>
      </c>
      <c r="C23" s="9">
        <f>C24*C25*12</f>
        <v>8307</v>
      </c>
      <c r="D23" s="9">
        <f>D24*D25*3</f>
        <v>1795.5</v>
      </c>
      <c r="E23" s="9">
        <f>E24*E25*3</f>
        <v>1795.5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79.8</v>
      </c>
      <c r="E25" s="9">
        <v>79.8</v>
      </c>
    </row>
    <row r="26" spans="1:5" ht="25.5">
      <c r="A26" s="9" t="s">
        <v>23</v>
      </c>
      <c r="B26" s="8" t="s">
        <v>2</v>
      </c>
      <c r="C26" s="23">
        <f>C27*C28*12</f>
        <v>13125</v>
      </c>
      <c r="D26" s="23">
        <f>D27*D28*3</f>
        <v>2493.75</v>
      </c>
      <c r="E26" s="23">
        <f>E27*E28*3</f>
        <v>2493.75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62.5</v>
      </c>
      <c r="D28" s="9">
        <v>47.5</v>
      </c>
      <c r="E28" s="9">
        <v>47.5</v>
      </c>
    </row>
    <row r="29" spans="1:9" ht="25.5">
      <c r="A29" s="7" t="s">
        <v>5</v>
      </c>
      <c r="B29" s="8" t="s">
        <v>2</v>
      </c>
      <c r="C29" s="24">
        <v>12188</v>
      </c>
      <c r="D29" s="24">
        <v>2551</v>
      </c>
      <c r="E29" s="24">
        <v>2551</v>
      </c>
      <c r="I29" s="19"/>
    </row>
    <row r="30" spans="1:5" ht="36.75">
      <c r="A30" s="14" t="s">
        <v>6</v>
      </c>
      <c r="B30" s="8" t="s">
        <v>2</v>
      </c>
      <c r="C30" s="24">
        <v>5791</v>
      </c>
      <c r="D30" s="24">
        <v>441</v>
      </c>
      <c r="E30" s="24">
        <v>441</v>
      </c>
    </row>
    <row r="31" spans="1:5" ht="25.5">
      <c r="A31" s="14" t="s">
        <v>7</v>
      </c>
      <c r="B31" s="8" t="s">
        <v>2</v>
      </c>
      <c r="C31" s="23">
        <v>12000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1661</v>
      </c>
      <c r="D33" s="21">
        <v>1446</v>
      </c>
      <c r="E33" s="21">
        <v>1446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2020-05-15T03:05:28Z</dcterms:modified>
  <cp:category/>
  <cp:version/>
  <cp:contentType/>
  <cp:contentStatus/>
</cp:coreProperties>
</file>